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6430783\Desktop\"/>
    </mc:Choice>
  </mc:AlternateContent>
  <xr:revisionPtr revIDLastSave="0" documentId="13_ncr:1_{15880DFA-14B0-4A9D-A374-8C7ECC7A2BC9}" xr6:coauthVersionLast="47" xr6:coauthVersionMax="47" xr10:uidLastSave="{00000000-0000-0000-0000-000000000000}"/>
  <bookViews>
    <workbookView xWindow="-108" yWindow="-108" windowWidth="23256" windowHeight="12456" tabRatio="649" firstSheet="1" activeTab="1" xr2:uid="{00000000-000D-0000-FFFF-FFFF00000000}"/>
  </bookViews>
  <sheets>
    <sheet name="入力方法" sheetId="21" r:id="rId1"/>
    <sheet name="【基本情報等入力】" sheetId="7" r:id="rId2"/>
    <sheet name="概況印刷" sheetId="20" r:id="rId3"/>
    <sheet name="特記入力 (1)" sheetId="1" r:id="rId4"/>
    <sheet name="特記入力 (2)" sheetId="34" r:id="rId5"/>
    <sheet name="特記入力 (3)" sheetId="35" r:id="rId6"/>
    <sheet name="特記入力 (4)" sheetId="36" r:id="rId7"/>
    <sheet name="特記入力 (5)" sheetId="37" r:id="rId8"/>
    <sheet name="特記入力 (6)" sheetId="38" r:id="rId9"/>
  </sheets>
  <externalReferences>
    <externalReference r:id="rId10"/>
  </externalReferences>
  <definedNames>
    <definedName name="_1" localSheetId="4">'特記入力 (2)'!$AS$69:$AS$81</definedName>
    <definedName name="_1" localSheetId="5">'特記入力 (3)'!$AS$69:$AS$81</definedName>
    <definedName name="_1" localSheetId="6">'特記入力 (4)'!$AS$69:$AS$81</definedName>
    <definedName name="_1" localSheetId="7">'特記入力 (5)'!$AS$69:$AS$81</definedName>
    <definedName name="_1" localSheetId="8">'特記入力 (6)'!$AS$69:$AS$81</definedName>
    <definedName name="_1">'特記入力 (1)'!$AS$69:$AS$81</definedName>
    <definedName name="_2" localSheetId="4">'特記入力 (2)'!$AS$82:$AS$93</definedName>
    <definedName name="_2" localSheetId="5">'特記入力 (3)'!$AS$82:$AS$93</definedName>
    <definedName name="_2" localSheetId="6">'特記入力 (4)'!$AS$82:$AS$93</definedName>
    <definedName name="_2" localSheetId="7">'特記入力 (5)'!$AS$82:$AS$93</definedName>
    <definedName name="_2" localSheetId="8">'特記入力 (6)'!$AS$82:$AS$93</definedName>
    <definedName name="_2">'特記入力 (1)'!$AS$82:$AS$93</definedName>
    <definedName name="_3" localSheetId="4">'特記入力 (2)'!$AS$94:$AS$102</definedName>
    <definedName name="_3" localSheetId="5">'特記入力 (3)'!$AS$94:$AS$102</definedName>
    <definedName name="_3" localSheetId="6">'特記入力 (4)'!$AS$94:$AS$102</definedName>
    <definedName name="_3" localSheetId="7">'特記入力 (5)'!$AS$94:$AS$102</definedName>
    <definedName name="_3" localSheetId="8">'特記入力 (6)'!$AS$94:$AS$102</definedName>
    <definedName name="_3">'特記入力 (1)'!$AS$94:$AS$102</definedName>
    <definedName name="_4" localSheetId="4">'特記入力 (2)'!$AS$103:$AS$117</definedName>
    <definedName name="_4" localSheetId="5">'特記入力 (3)'!$AS$103:$AS$117</definedName>
    <definedName name="_4" localSheetId="6">'特記入力 (4)'!$AS$103:$AS$117</definedName>
    <definedName name="_4" localSheetId="7">'特記入力 (5)'!$AS$103:$AS$117</definedName>
    <definedName name="_4" localSheetId="8">'特記入力 (6)'!$AS$103:$AS$117</definedName>
    <definedName name="_4">'特記入力 (1)'!$AS$103:$AS$117</definedName>
    <definedName name="_5" localSheetId="4">'特記入力 (2)'!$AS$118:$AS$123</definedName>
    <definedName name="_5" localSheetId="5">'特記入力 (3)'!$AS$118:$AS$123</definedName>
    <definedName name="_5" localSheetId="6">'特記入力 (4)'!$AS$118:$AS$123</definedName>
    <definedName name="_5" localSheetId="7">'特記入力 (5)'!$AS$118:$AS$123</definedName>
    <definedName name="_5" localSheetId="8">'特記入力 (6)'!$AS$118:$AS$123</definedName>
    <definedName name="_5">'特記入力 (1)'!$AS$118:$AS$123</definedName>
    <definedName name="_6" localSheetId="4">'特記入力 (2)'!$AS$124:$AS$135</definedName>
    <definedName name="_6" localSheetId="5">'特記入力 (3)'!$AS$124:$AS$135</definedName>
    <definedName name="_6" localSheetId="6">'特記入力 (4)'!$AS$124:$AS$135</definedName>
    <definedName name="_6" localSheetId="7">'特記入力 (5)'!$AS$124:$AS$135</definedName>
    <definedName name="_6" localSheetId="8">'特記入力 (6)'!$AS$124:$AS$135</definedName>
    <definedName name="_6">'特記入力 (1)'!$AS$124:$AS$135</definedName>
    <definedName name="_7" localSheetId="4">'特記入力 (2)'!$AS$136:$AS$137</definedName>
    <definedName name="_7" localSheetId="5">'特記入力 (3)'!$AS$136:$AS$137</definedName>
    <definedName name="_7" localSheetId="6">'特記入力 (4)'!$AS$136:$AS$137</definedName>
    <definedName name="_7" localSheetId="7">'特記入力 (5)'!$AS$136:$AS$137</definedName>
    <definedName name="_7" localSheetId="8">'特記入力 (6)'!$AS$136:$AS$137</definedName>
    <definedName name="_7">'特記入力 (1)'!$AS$136:$AS$137</definedName>
    <definedName name="_9" localSheetId="4">'特記入力 (2)'!$AS$138</definedName>
    <definedName name="_9" localSheetId="5">'特記入力 (3)'!$AS$138</definedName>
    <definedName name="_9" localSheetId="6">'特記入力 (4)'!$AS$138</definedName>
    <definedName name="_9" localSheetId="7">'特記入力 (5)'!$AS$138</definedName>
    <definedName name="_9" localSheetId="8">'特記入力 (6)'!$AS$138</definedName>
    <definedName name="_9">'特記入力 (1)'!$AS$138</definedName>
    <definedName name="_xlnm.Print_Area" localSheetId="1">【基本情報等入力】!$A$1:$J$33</definedName>
    <definedName name="_xlnm.Print_Area" localSheetId="3">'特記入力 (1)'!$A$1:$AI$56</definedName>
    <definedName name="_xlnm.Print_Area" localSheetId="4">'特記入力 (2)'!$A$1:$AI$56</definedName>
    <definedName name="_xlnm.Print_Area" localSheetId="5">'特記入力 (3)'!$A$1:$AI$56</definedName>
    <definedName name="_xlnm.Print_Area" localSheetId="6">'特記入力 (4)'!$A$1:$AI$56</definedName>
    <definedName name="_xlnm.Print_Area" localSheetId="7">'特記入力 (5)'!$A$1:$AI$56</definedName>
    <definedName name="_xlnm.Print_Area" localSheetId="8">'特記入力 (6)'!$A$1:$AI$56</definedName>
    <definedName name="特記事項">[1]特記記入!$B$41,[1]特記記入!$U$251,[1]特記記入!$U$81,[1]特記記入!$U$211,[1]特記記入!$U$91,[1]特記記入!$U$221,[1]特記記入!$B$71,[1]特記記入!$B$141,[1]特記記入!$U$191,[1]特記記入!$U$291,[1]特記記入!$B$131,[1]特記記入!$U$341,[1]特記記入!$B$51,[1]特記記入!$U$371,[1]特記記入!$B$301,[1]特記記入!$U$21,[1]特記記入!$B$341,[1]特記記入!$U$121,[1]特記記入!$U$101,[1]特記記入!$U$201,[1]特記記入!$B$81,[1]特記記入!$U$271,[1]特記記入!$B$231,[1]特記記入!$B$111,[1]特記記入!$B$311,[1]特記記入!$U$231,[1]特記記入!$B$331,[1]特記記入!$B$121,[1]特記記入!$U$241,[1]特記記入!$U$381,[1]特記記入!$U$391,[1]特記記入!$B$171,[1]特記記入!$U$401,[1]特記記入!$B$101,[1]特記記入!$U$411,[1]特記記入!$U$161,[1]特記記入!$B$31,[1]特記記入!$B$351,[1]特記記入!$U$31,[1]特記記入!$B$21,[1]特記記入!$U$41,[1]特記記入!$B$211,[1]特記記入!$B$161,[1]特記記入!$B$271,[1]特記記入!$U$281,[1]特記記入!$B$411,[1]特記記入!$B$291,[1]特記記入!$B$381,[1]特記記入!$B$391,[1]特記記入!$U$51,[1]特記記入!$B$91,[1]特記記入!$B$191,[1]特記記入!$U$261,[1]特記記入!$U$111,[1]特記記入!$U$301,[1]特記記入!$B$61,[1]特記記入!$B$151,[1]特記記入!$U$171,[1]特記記入!$U$151,[1]特記記入!$B$181,[1]特記記入!$B$281,[1]特記記入!$U$311,[1]特記記入!$U$71,[1]特記記入!$B$221,[1]特記記入!$B$251,[1]特記記入!$B$361,[1]特記記入!$B$261,[1]特記記入!$U$131,[1]特記記入!$U$351,[1]特記記入!$U$141,[1]特記記入!$B$201,[1]特記記入!$B$401,[1]特記記入!$U$361,[1]特記記入!$U$61,[1]特記記入!$B$371,[1]特記記入!$U$321,[1]特記記入!$B$241,[1]特記記入!$U$181,[1]特記記入!$B$321,[1]特記記入!$U$331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38" i="38" l="1"/>
  <c r="AT137" i="38"/>
  <c r="AT136" i="38"/>
  <c r="AT135" i="38"/>
  <c r="AT134" i="38"/>
  <c r="AT133" i="38"/>
  <c r="AT132" i="38"/>
  <c r="AT131" i="38"/>
  <c r="AT130" i="38"/>
  <c r="AT129" i="38"/>
  <c r="AT128" i="38"/>
  <c r="AT127" i="38"/>
  <c r="AT126" i="38"/>
  <c r="AT125" i="38"/>
  <c r="AT124" i="38"/>
  <c r="AT123" i="38"/>
  <c r="AT122" i="38"/>
  <c r="AT121" i="38"/>
  <c r="AT120" i="38"/>
  <c r="AT119" i="38"/>
  <c r="AT118" i="38"/>
  <c r="AT117" i="38"/>
  <c r="AT116" i="38"/>
  <c r="AT115" i="38"/>
  <c r="AT114" i="38"/>
  <c r="AT113" i="38"/>
  <c r="AT112" i="38"/>
  <c r="AT111" i="38"/>
  <c r="AT110" i="38"/>
  <c r="AT109" i="38"/>
  <c r="AT108" i="38"/>
  <c r="AT107" i="38"/>
  <c r="AT106" i="38"/>
  <c r="AT105" i="38"/>
  <c r="AT104" i="38"/>
  <c r="AT103" i="38"/>
  <c r="AT102" i="38"/>
  <c r="AT101" i="38"/>
  <c r="AT100" i="38"/>
  <c r="AT99" i="38"/>
  <c r="AT98" i="38"/>
  <c r="AT97" i="38"/>
  <c r="AT96" i="38"/>
  <c r="AT95" i="38"/>
  <c r="AT94" i="38"/>
  <c r="AT93" i="38"/>
  <c r="AT92" i="38"/>
  <c r="AT91" i="38"/>
  <c r="AT90" i="38"/>
  <c r="AT89" i="38"/>
  <c r="AT88" i="38"/>
  <c r="AT87" i="38"/>
  <c r="AT86" i="38"/>
  <c r="AT85" i="38"/>
  <c r="AT84" i="38"/>
  <c r="AT83" i="38"/>
  <c r="AT82" i="38"/>
  <c r="AT81" i="38"/>
  <c r="AT80" i="38"/>
  <c r="AT79" i="38"/>
  <c r="AT78" i="38"/>
  <c r="AT77" i="38"/>
  <c r="AT76" i="38"/>
  <c r="AT75" i="38"/>
  <c r="AT74" i="38"/>
  <c r="AT73" i="38"/>
  <c r="AT72" i="38"/>
  <c r="AT71" i="38"/>
  <c r="AT70" i="38"/>
  <c r="AT69" i="38"/>
  <c r="V40" i="38" s="1"/>
  <c r="V47" i="38"/>
  <c r="E47" i="38"/>
  <c r="AT138" i="37"/>
  <c r="AT137" i="37"/>
  <c r="AT136" i="37"/>
  <c r="AT135" i="37"/>
  <c r="AT134" i="37"/>
  <c r="AT133" i="37"/>
  <c r="AT132" i="37"/>
  <c r="AT131" i="37"/>
  <c r="AT130" i="37"/>
  <c r="AT129" i="37"/>
  <c r="AT128" i="37"/>
  <c r="AT127" i="37"/>
  <c r="AT126" i="37"/>
  <c r="AT125" i="37"/>
  <c r="AT124" i="37"/>
  <c r="AT123" i="37"/>
  <c r="AT122" i="37"/>
  <c r="AT121" i="37"/>
  <c r="AT120" i="37"/>
  <c r="AT119" i="37"/>
  <c r="AT118" i="37"/>
  <c r="AT117" i="37"/>
  <c r="AT116" i="37"/>
  <c r="AT115" i="37"/>
  <c r="AT114" i="37"/>
  <c r="AT113" i="37"/>
  <c r="AT112" i="37"/>
  <c r="AT111" i="37"/>
  <c r="AT110" i="37"/>
  <c r="AT109" i="37"/>
  <c r="AT108" i="37"/>
  <c r="AT107" i="37"/>
  <c r="AT106" i="37"/>
  <c r="AT105" i="37"/>
  <c r="AT104" i="37"/>
  <c r="AT103" i="37"/>
  <c r="AT102" i="37"/>
  <c r="AT101" i="37"/>
  <c r="AT100" i="37"/>
  <c r="AT99" i="37"/>
  <c r="AT98" i="37"/>
  <c r="AT97" i="37"/>
  <c r="AT96" i="37"/>
  <c r="AT95" i="37"/>
  <c r="AT94" i="37"/>
  <c r="AT93" i="37"/>
  <c r="AT92" i="37"/>
  <c r="AT91" i="37"/>
  <c r="AT90" i="37"/>
  <c r="AT89" i="37"/>
  <c r="AT88" i="37"/>
  <c r="AT87" i="37"/>
  <c r="AT86" i="37"/>
  <c r="AT85" i="37"/>
  <c r="AT84" i="37"/>
  <c r="AT83" i="37"/>
  <c r="AT82" i="37"/>
  <c r="AT81" i="37"/>
  <c r="AT80" i="37"/>
  <c r="AT79" i="37"/>
  <c r="AT78" i="37"/>
  <c r="AT77" i="37"/>
  <c r="AT76" i="37"/>
  <c r="AT75" i="37"/>
  <c r="AT74" i="37"/>
  <c r="AT73" i="37"/>
  <c r="AT72" i="37"/>
  <c r="AT71" i="37"/>
  <c r="AT70" i="37"/>
  <c r="AT69" i="37"/>
  <c r="V47" i="37"/>
  <c r="E47" i="37"/>
  <c r="V40" i="37"/>
  <c r="E40" i="37"/>
  <c r="V33" i="37"/>
  <c r="E33" i="37"/>
  <c r="V26" i="37"/>
  <c r="E26" i="37"/>
  <c r="V19" i="37"/>
  <c r="E19" i="37"/>
  <c r="AT138" i="36"/>
  <c r="AT137" i="36"/>
  <c r="AT136" i="36"/>
  <c r="AT135" i="36"/>
  <c r="AT134" i="36"/>
  <c r="AT133" i="36"/>
  <c r="AT132" i="36"/>
  <c r="AT131" i="36"/>
  <c r="AT130" i="36"/>
  <c r="AT129" i="36"/>
  <c r="AT128" i="36"/>
  <c r="AT127" i="36"/>
  <c r="AT126" i="36"/>
  <c r="AT125" i="36"/>
  <c r="AT124" i="36"/>
  <c r="AT123" i="36"/>
  <c r="AT122" i="36"/>
  <c r="AT121" i="36"/>
  <c r="AT120" i="36"/>
  <c r="AT119" i="36"/>
  <c r="AT118" i="36"/>
  <c r="AT117" i="36"/>
  <c r="AT116" i="36"/>
  <c r="AT115" i="36"/>
  <c r="AT114" i="36"/>
  <c r="AT113" i="36"/>
  <c r="AT112" i="36"/>
  <c r="AT111" i="36"/>
  <c r="AT110" i="36"/>
  <c r="AT109" i="36"/>
  <c r="AT108" i="36"/>
  <c r="AT107" i="36"/>
  <c r="AT106" i="36"/>
  <c r="AT105" i="36"/>
  <c r="AT104" i="36"/>
  <c r="AT103" i="36"/>
  <c r="AT102" i="36"/>
  <c r="AT101" i="36"/>
  <c r="AT100" i="36"/>
  <c r="AT99" i="36"/>
  <c r="AT98" i="36"/>
  <c r="AT97" i="36"/>
  <c r="AT96" i="36"/>
  <c r="AT95" i="36"/>
  <c r="AT94" i="36"/>
  <c r="AT93" i="36"/>
  <c r="AT92" i="36"/>
  <c r="AT91" i="36"/>
  <c r="AT90" i="36"/>
  <c r="AT89" i="36"/>
  <c r="AT88" i="36"/>
  <c r="AT87" i="36"/>
  <c r="AT86" i="36"/>
  <c r="AT85" i="36"/>
  <c r="AT84" i="36"/>
  <c r="AT83" i="36"/>
  <c r="AT82" i="36"/>
  <c r="AT81" i="36"/>
  <c r="AT80" i="36"/>
  <c r="AT79" i="36"/>
  <c r="E19" i="36" s="1"/>
  <c r="AT78" i="36"/>
  <c r="AT77" i="36"/>
  <c r="AT76" i="36"/>
  <c r="AT75" i="36"/>
  <c r="AT74" i="36"/>
  <c r="AT73" i="36"/>
  <c r="AT72" i="36"/>
  <c r="AT71" i="36"/>
  <c r="AT70" i="36"/>
  <c r="AT69" i="36"/>
  <c r="V40" i="36" s="1"/>
  <c r="E47" i="36"/>
  <c r="AT138" i="35"/>
  <c r="AT137" i="35"/>
  <c r="AT136" i="35"/>
  <c r="AT135" i="35"/>
  <c r="AT134" i="35"/>
  <c r="AT133" i="35"/>
  <c r="AT132" i="35"/>
  <c r="AT131" i="35"/>
  <c r="AT130" i="35"/>
  <c r="AT129" i="35"/>
  <c r="AT128" i="35"/>
  <c r="AT127" i="35"/>
  <c r="AT126" i="35"/>
  <c r="AT125" i="35"/>
  <c r="AT124" i="35"/>
  <c r="AT123" i="35"/>
  <c r="AT122" i="35"/>
  <c r="AT121" i="35"/>
  <c r="AT120" i="35"/>
  <c r="AT119" i="35"/>
  <c r="AT118" i="35"/>
  <c r="AT117" i="35"/>
  <c r="AT116" i="35"/>
  <c r="AT115" i="35"/>
  <c r="AT114" i="35"/>
  <c r="AT113" i="35"/>
  <c r="AT112" i="35"/>
  <c r="AT111" i="35"/>
  <c r="AT110" i="35"/>
  <c r="AT109" i="35"/>
  <c r="AT108" i="35"/>
  <c r="AT107" i="35"/>
  <c r="AT106" i="35"/>
  <c r="AT105" i="35"/>
  <c r="AT104" i="35"/>
  <c r="AT103" i="35"/>
  <c r="AT102" i="35"/>
  <c r="AT101" i="35"/>
  <c r="AT100" i="35"/>
  <c r="AT99" i="35"/>
  <c r="AT98" i="35"/>
  <c r="AT97" i="35"/>
  <c r="AT96" i="35"/>
  <c r="AT95" i="35"/>
  <c r="AT94" i="35"/>
  <c r="AT93" i="35"/>
  <c r="AT92" i="35"/>
  <c r="AT91" i="35"/>
  <c r="AT90" i="35"/>
  <c r="AT89" i="35"/>
  <c r="AT88" i="35"/>
  <c r="AT87" i="35"/>
  <c r="AT86" i="35"/>
  <c r="AT85" i="35"/>
  <c r="AT84" i="35"/>
  <c r="AT83" i="35"/>
  <c r="AT82" i="35"/>
  <c r="AT81" i="35"/>
  <c r="AT80" i="35"/>
  <c r="AT79" i="35"/>
  <c r="E33" i="35" s="1"/>
  <c r="AT78" i="35"/>
  <c r="AT77" i="35"/>
  <c r="AT76" i="35"/>
  <c r="AT75" i="35"/>
  <c r="AT74" i="35"/>
  <c r="AT73" i="35"/>
  <c r="AT72" i="35"/>
  <c r="AT71" i="35"/>
  <c r="AT70" i="35"/>
  <c r="AT69" i="35"/>
  <c r="V40" i="35" s="1"/>
  <c r="V47" i="35"/>
  <c r="E47" i="35"/>
  <c r="E26" i="35"/>
  <c r="E19" i="35"/>
  <c r="AT138" i="34"/>
  <c r="AT137" i="34"/>
  <c r="AT136" i="34"/>
  <c r="AT135" i="34"/>
  <c r="AT134" i="34"/>
  <c r="AT133" i="34"/>
  <c r="AT132" i="34"/>
  <c r="AT131" i="34"/>
  <c r="AT130" i="34"/>
  <c r="AT129" i="34"/>
  <c r="AT128" i="34"/>
  <c r="AT127" i="34"/>
  <c r="AT126" i="34"/>
  <c r="AT125" i="34"/>
  <c r="AT124" i="34"/>
  <c r="AT123" i="34"/>
  <c r="AT122" i="34"/>
  <c r="AT121" i="34"/>
  <c r="AT120" i="34"/>
  <c r="AT119" i="34"/>
  <c r="AT118" i="34"/>
  <c r="AT117" i="34"/>
  <c r="AT116" i="34"/>
  <c r="AT115" i="34"/>
  <c r="AT114" i="34"/>
  <c r="AT113" i="34"/>
  <c r="AT112" i="34"/>
  <c r="AT111" i="34"/>
  <c r="AT110" i="34"/>
  <c r="AT109" i="34"/>
  <c r="AT108" i="34"/>
  <c r="AT107" i="34"/>
  <c r="AT106" i="34"/>
  <c r="AT105" i="34"/>
  <c r="AT104" i="34"/>
  <c r="AT103" i="34"/>
  <c r="AT102" i="34"/>
  <c r="AT101" i="34"/>
  <c r="AT100" i="34"/>
  <c r="AT99" i="34"/>
  <c r="AT98" i="34"/>
  <c r="AT97" i="34"/>
  <c r="AT96" i="34"/>
  <c r="AT95" i="34"/>
  <c r="AT94" i="34"/>
  <c r="AT93" i="34"/>
  <c r="AT92" i="34"/>
  <c r="AT91" i="34"/>
  <c r="AT90" i="34"/>
  <c r="AT89" i="34"/>
  <c r="AT88" i="34"/>
  <c r="AT87" i="34"/>
  <c r="AT86" i="34"/>
  <c r="AT85" i="34"/>
  <c r="AT84" i="34"/>
  <c r="AT83" i="34"/>
  <c r="AT82" i="34"/>
  <c r="AT81" i="34"/>
  <c r="AT80" i="34"/>
  <c r="AT79" i="34"/>
  <c r="AT78" i="34"/>
  <c r="AT77" i="34"/>
  <c r="AT76" i="34"/>
  <c r="AT75" i="34"/>
  <c r="AT74" i="34"/>
  <c r="AT73" i="34"/>
  <c r="AT72" i="34"/>
  <c r="AT71" i="34"/>
  <c r="AT70" i="34"/>
  <c r="AT69" i="34"/>
  <c r="V40" i="34" s="1"/>
  <c r="V47" i="34"/>
  <c r="E47" i="34"/>
  <c r="V26" i="34"/>
  <c r="E26" i="34"/>
  <c r="E19" i="38" l="1"/>
  <c r="V19" i="38"/>
  <c r="E26" i="38"/>
  <c r="V26" i="38"/>
  <c r="V33" i="38"/>
  <c r="E40" i="38"/>
  <c r="E33" i="38"/>
  <c r="V47" i="36"/>
  <c r="V19" i="36"/>
  <c r="V26" i="36"/>
  <c r="E33" i="36"/>
  <c r="V33" i="36"/>
  <c r="E40" i="36"/>
  <c r="E26" i="36"/>
  <c r="V19" i="35"/>
  <c r="V26" i="35"/>
  <c r="V33" i="35"/>
  <c r="E40" i="35"/>
  <c r="E19" i="34"/>
  <c r="V19" i="34"/>
  <c r="V33" i="34"/>
  <c r="E33" i="34"/>
  <c r="E40" i="34"/>
  <c r="BF77" i="20"/>
  <c r="AM77" i="20"/>
  <c r="N77" i="20"/>
  <c r="D69" i="20"/>
  <c r="T65" i="20"/>
  <c r="AB63" i="20"/>
  <c r="AN55" i="20"/>
  <c r="G55" i="20"/>
  <c r="AK8" i="20"/>
  <c r="BA4" i="7" l="1"/>
  <c r="BE4" i="7" l="1"/>
  <c r="BI3" i="7"/>
  <c r="BH3" i="7"/>
  <c r="BG3" i="7"/>
  <c r="BF3" i="7"/>
  <c r="BE3" i="7"/>
  <c r="BD3" i="7"/>
  <c r="BC3" i="7"/>
  <c r="BB3" i="7"/>
  <c r="BF4" i="7" l="1"/>
  <c r="BG4" i="7"/>
  <c r="BH4" i="7"/>
  <c r="BI4" i="7"/>
  <c r="BB4" i="7"/>
  <c r="BK4" i="7"/>
  <c r="BD4" i="7"/>
  <c r="BJ4" i="7"/>
  <c r="BC4" i="7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69" i="1"/>
  <c r="E47" i="1" l="1"/>
  <c r="V19" i="1"/>
  <c r="E19" i="1"/>
  <c r="V40" i="1"/>
  <c r="V47" i="1"/>
  <c r="E33" i="1"/>
  <c r="V33" i="1"/>
  <c r="E40" i="1"/>
  <c r="E26" i="1"/>
  <c r="V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E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BW3" authorId="0" shapeId="0" xr:uid="{00000000-0006-0000-0200-000001000000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  <comment ref="BW69" authorId="0" shapeId="0" xr:uid="{00000000-0006-0000-0200-000002000000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00000000-0006-0000-0300-000001000000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C54BDEA3-135C-443D-A9C4-2FD9E65806BE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9EFDEEEC-C9BF-4833-84E4-6ECDD000EB40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F13FCC13-6438-4C5E-93D5-77619D93018A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532667D0-0651-4F4B-B351-918BB1917AB3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二階堂 真之</author>
  </authors>
  <commentList>
    <comment ref="AJ2" authorId="0" shapeId="0" xr:uid="{6CED40C8-7DDE-44A5-BAB6-160682EEB28B}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>A4白紙に印刷してください。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大田区から送付した特記事項用紙（枠あり）は、白紙のまま返送願います。</t>
        </r>
      </text>
    </comment>
  </commentList>
</comments>
</file>

<file path=xl/sharedStrings.xml><?xml version="1.0" encoding="utf-8"?>
<sst xmlns="http://schemas.openxmlformats.org/spreadsheetml/2006/main" count="554" uniqueCount="133">
  <si>
    <t>麻痺等の有無</t>
    <rPh sb="0" eb="3">
      <t>マヒトウ</t>
    </rPh>
    <rPh sb="4" eb="6">
      <t>ウム</t>
    </rPh>
    <phoneticPr fontId="3"/>
  </si>
  <si>
    <t>拘縮の有無</t>
    <rPh sb="0" eb="2">
      <t>コウシュク</t>
    </rPh>
    <rPh sb="3" eb="5">
      <t>ウム</t>
    </rPh>
    <phoneticPr fontId="3"/>
  </si>
  <si>
    <t>寝返り</t>
    <rPh sb="0" eb="2">
      <t>ネガエ</t>
    </rPh>
    <phoneticPr fontId="3"/>
  </si>
  <si>
    <t>起き上がり</t>
    <rPh sb="0" eb="1">
      <t>オ</t>
    </rPh>
    <rPh sb="2" eb="3">
      <t>ア</t>
    </rPh>
    <phoneticPr fontId="3"/>
  </si>
  <si>
    <t>座位保持</t>
    <rPh sb="0" eb="2">
      <t>ザイ</t>
    </rPh>
    <rPh sb="2" eb="4">
      <t>ホジ</t>
    </rPh>
    <phoneticPr fontId="3"/>
  </si>
  <si>
    <t>両足での立位保持</t>
    <rPh sb="0" eb="2">
      <t>リョウアシ</t>
    </rPh>
    <rPh sb="4" eb="6">
      <t>リツイ</t>
    </rPh>
    <rPh sb="6" eb="8">
      <t>ホジ</t>
    </rPh>
    <phoneticPr fontId="3"/>
  </si>
  <si>
    <t>歩行</t>
    <rPh sb="0" eb="2">
      <t>ホコウ</t>
    </rPh>
    <phoneticPr fontId="3"/>
  </si>
  <si>
    <t>立ち上がり</t>
    <rPh sb="0" eb="1">
      <t>タ</t>
    </rPh>
    <rPh sb="2" eb="3">
      <t>ア</t>
    </rPh>
    <phoneticPr fontId="3"/>
  </si>
  <si>
    <t>片足での立位保持</t>
    <rPh sb="0" eb="2">
      <t>カタアシ</t>
    </rPh>
    <rPh sb="4" eb="6">
      <t>リツイ</t>
    </rPh>
    <rPh sb="6" eb="8">
      <t>ホジ</t>
    </rPh>
    <phoneticPr fontId="3"/>
  </si>
  <si>
    <t>洗身</t>
    <rPh sb="0" eb="1">
      <t>アラ</t>
    </rPh>
    <rPh sb="1" eb="2">
      <t>ミ</t>
    </rPh>
    <phoneticPr fontId="3"/>
  </si>
  <si>
    <t>つめ切り</t>
    <rPh sb="2" eb="3">
      <t>キ</t>
    </rPh>
    <phoneticPr fontId="3"/>
  </si>
  <si>
    <t>視力</t>
    <rPh sb="0" eb="2">
      <t>シリョク</t>
    </rPh>
    <phoneticPr fontId="3"/>
  </si>
  <si>
    <t>聴力</t>
    <rPh sb="0" eb="2">
      <t>チョウリョク</t>
    </rPh>
    <phoneticPr fontId="3"/>
  </si>
  <si>
    <t>移乗</t>
    <rPh sb="0" eb="2">
      <t>イジョウ</t>
    </rPh>
    <phoneticPr fontId="3"/>
  </si>
  <si>
    <t>移動</t>
    <rPh sb="0" eb="2">
      <t>イドウ</t>
    </rPh>
    <phoneticPr fontId="3"/>
  </si>
  <si>
    <t>えん下</t>
    <rPh sb="2" eb="3">
      <t>ゲ</t>
    </rPh>
    <phoneticPr fontId="3"/>
  </si>
  <si>
    <t>食事摂取</t>
    <rPh sb="0" eb="2">
      <t>ショクジ</t>
    </rPh>
    <rPh sb="2" eb="4">
      <t>セッシュ</t>
    </rPh>
    <phoneticPr fontId="3"/>
  </si>
  <si>
    <t>排尿</t>
    <rPh sb="0" eb="2">
      <t>ハイニョウ</t>
    </rPh>
    <phoneticPr fontId="3"/>
  </si>
  <si>
    <t>ー</t>
    <phoneticPr fontId="3"/>
  </si>
  <si>
    <t>排便</t>
    <rPh sb="0" eb="2">
      <t>ハイベン</t>
    </rPh>
    <phoneticPr fontId="3"/>
  </si>
  <si>
    <t>口腔清潔</t>
    <rPh sb="0" eb="2">
      <t>コウクウ</t>
    </rPh>
    <rPh sb="2" eb="4">
      <t>セイケツ</t>
    </rPh>
    <phoneticPr fontId="3"/>
  </si>
  <si>
    <t>洗顔</t>
    <rPh sb="0" eb="2">
      <t>センガン</t>
    </rPh>
    <phoneticPr fontId="3"/>
  </si>
  <si>
    <t>整髪</t>
    <rPh sb="0" eb="2">
      <t>セイハツ</t>
    </rPh>
    <phoneticPr fontId="3"/>
  </si>
  <si>
    <t>上衣の着脱</t>
    <rPh sb="0" eb="1">
      <t>ウワ</t>
    </rPh>
    <rPh sb="1" eb="2">
      <t>イ</t>
    </rPh>
    <rPh sb="3" eb="5">
      <t>チャクダツ</t>
    </rPh>
    <phoneticPr fontId="3"/>
  </si>
  <si>
    <t>ズボン等の着脱</t>
    <rPh sb="3" eb="4">
      <t>トウ</t>
    </rPh>
    <rPh sb="5" eb="7">
      <t>チャクダツ</t>
    </rPh>
    <phoneticPr fontId="3"/>
  </si>
  <si>
    <t>外出頻度</t>
    <rPh sb="0" eb="2">
      <t>ガイシュツ</t>
    </rPh>
    <rPh sb="2" eb="4">
      <t>ヒンド</t>
    </rPh>
    <phoneticPr fontId="3"/>
  </si>
  <si>
    <t>意思の伝達</t>
    <rPh sb="0" eb="2">
      <t>イシ</t>
    </rPh>
    <rPh sb="3" eb="5">
      <t>デンタツ</t>
    </rPh>
    <phoneticPr fontId="3"/>
  </si>
  <si>
    <t>毎日の日課を理解する</t>
    <rPh sb="0" eb="2">
      <t>マイニチ</t>
    </rPh>
    <rPh sb="3" eb="5">
      <t>ニッカ</t>
    </rPh>
    <rPh sb="6" eb="8">
      <t>リカイ</t>
    </rPh>
    <phoneticPr fontId="3"/>
  </si>
  <si>
    <t>生年月日や年齢を言う</t>
    <rPh sb="0" eb="2">
      <t>セイネン</t>
    </rPh>
    <rPh sb="2" eb="4">
      <t>ガッピ</t>
    </rPh>
    <rPh sb="5" eb="7">
      <t>ネンレイ</t>
    </rPh>
    <rPh sb="8" eb="9">
      <t>イ</t>
    </rPh>
    <phoneticPr fontId="3"/>
  </si>
  <si>
    <t>短期記憶</t>
    <rPh sb="0" eb="2">
      <t>タンキ</t>
    </rPh>
    <rPh sb="2" eb="4">
      <t>キオク</t>
    </rPh>
    <phoneticPr fontId="3"/>
  </si>
  <si>
    <t>自分の名前を言う</t>
    <rPh sb="0" eb="2">
      <t>ジブン</t>
    </rPh>
    <rPh sb="3" eb="5">
      <t>ナマエ</t>
    </rPh>
    <rPh sb="6" eb="7">
      <t>イ</t>
    </rPh>
    <phoneticPr fontId="3"/>
  </si>
  <si>
    <t>今の季節を理解する</t>
    <rPh sb="0" eb="1">
      <t>イマ</t>
    </rPh>
    <rPh sb="2" eb="4">
      <t>キセツ</t>
    </rPh>
    <rPh sb="5" eb="7">
      <t>リカイ</t>
    </rPh>
    <phoneticPr fontId="3"/>
  </si>
  <si>
    <t>場所の理解</t>
    <rPh sb="0" eb="2">
      <t>バショ</t>
    </rPh>
    <rPh sb="3" eb="5">
      <t>リカイ</t>
    </rPh>
    <phoneticPr fontId="3"/>
  </si>
  <si>
    <t>徘徊</t>
    <rPh sb="0" eb="2">
      <t>ハイカイ</t>
    </rPh>
    <phoneticPr fontId="3"/>
  </si>
  <si>
    <t>外出すると戻れない</t>
    <rPh sb="0" eb="2">
      <t>ガイシュツ</t>
    </rPh>
    <rPh sb="5" eb="6">
      <t>モド</t>
    </rPh>
    <phoneticPr fontId="3"/>
  </si>
  <si>
    <t>被害的になる</t>
    <rPh sb="0" eb="3">
      <t>ヒガイテキ</t>
    </rPh>
    <phoneticPr fontId="3"/>
  </si>
  <si>
    <t>作話をする</t>
    <rPh sb="0" eb="1">
      <t>サク</t>
    </rPh>
    <rPh sb="1" eb="2">
      <t>ワ</t>
    </rPh>
    <phoneticPr fontId="3"/>
  </si>
  <si>
    <t>感情が不安定になる</t>
    <rPh sb="0" eb="2">
      <t>カンジョウ</t>
    </rPh>
    <rPh sb="3" eb="6">
      <t>フアンテイ</t>
    </rPh>
    <phoneticPr fontId="3"/>
  </si>
  <si>
    <t>昼夜の逆転</t>
    <rPh sb="0" eb="2">
      <t>チュウヤ</t>
    </rPh>
    <rPh sb="3" eb="5">
      <t>ギャクテン</t>
    </rPh>
    <phoneticPr fontId="3"/>
  </si>
  <si>
    <t>しつこく同じ話をする</t>
    <rPh sb="4" eb="5">
      <t>オナ</t>
    </rPh>
    <rPh sb="6" eb="7">
      <t>ハナ</t>
    </rPh>
    <phoneticPr fontId="3"/>
  </si>
  <si>
    <t>大声をだす</t>
    <rPh sb="0" eb="2">
      <t>オオゴエ</t>
    </rPh>
    <phoneticPr fontId="3"/>
  </si>
  <si>
    <t>介護に抵抗する</t>
    <rPh sb="0" eb="2">
      <t>カイゴ</t>
    </rPh>
    <rPh sb="3" eb="5">
      <t>テイコウ</t>
    </rPh>
    <phoneticPr fontId="3"/>
  </si>
  <si>
    <t>落ち着きが無い</t>
    <rPh sb="0" eb="1">
      <t>オ</t>
    </rPh>
    <rPh sb="2" eb="3">
      <t>ツ</t>
    </rPh>
    <rPh sb="5" eb="6">
      <t>ナ</t>
    </rPh>
    <phoneticPr fontId="3"/>
  </si>
  <si>
    <t>１人で出たがる</t>
    <rPh sb="1" eb="2">
      <t>ニン</t>
    </rPh>
    <rPh sb="3" eb="4">
      <t>デ</t>
    </rPh>
    <phoneticPr fontId="3"/>
  </si>
  <si>
    <t>収集癖</t>
    <rPh sb="0" eb="2">
      <t>シュウシュウ</t>
    </rPh>
    <rPh sb="2" eb="3">
      <t>ヘキ</t>
    </rPh>
    <phoneticPr fontId="3"/>
  </si>
  <si>
    <t>物や衣類を壊す</t>
    <rPh sb="0" eb="1">
      <t>モノ</t>
    </rPh>
    <rPh sb="2" eb="4">
      <t>イルイ</t>
    </rPh>
    <rPh sb="5" eb="6">
      <t>コワ</t>
    </rPh>
    <phoneticPr fontId="3"/>
  </si>
  <si>
    <t>ひどい物忘れ</t>
    <rPh sb="3" eb="5">
      <t>モノワス</t>
    </rPh>
    <phoneticPr fontId="3"/>
  </si>
  <si>
    <t>独り言・独り笑い</t>
    <rPh sb="0" eb="1">
      <t>ヒト</t>
    </rPh>
    <rPh sb="2" eb="3">
      <t>ゴト</t>
    </rPh>
    <rPh sb="4" eb="5">
      <t>ヒト</t>
    </rPh>
    <rPh sb="6" eb="7">
      <t>ワラ</t>
    </rPh>
    <phoneticPr fontId="3"/>
  </si>
  <si>
    <t>自分勝手に行動する</t>
    <rPh sb="0" eb="2">
      <t>ジブン</t>
    </rPh>
    <rPh sb="2" eb="4">
      <t>カッテ</t>
    </rPh>
    <rPh sb="5" eb="7">
      <t>コウドウ</t>
    </rPh>
    <phoneticPr fontId="3"/>
  </si>
  <si>
    <t>話がまとまらない</t>
    <rPh sb="0" eb="1">
      <t>ハナシ</t>
    </rPh>
    <phoneticPr fontId="3"/>
  </si>
  <si>
    <t>薬の内服</t>
    <rPh sb="0" eb="1">
      <t>クスリ</t>
    </rPh>
    <rPh sb="2" eb="4">
      <t>ナイフク</t>
    </rPh>
    <phoneticPr fontId="3"/>
  </si>
  <si>
    <t>金銭の管理</t>
    <rPh sb="0" eb="2">
      <t>キンセン</t>
    </rPh>
    <rPh sb="3" eb="5">
      <t>カンリ</t>
    </rPh>
    <phoneticPr fontId="3"/>
  </si>
  <si>
    <t>日常の意思決定</t>
    <rPh sb="0" eb="2">
      <t>ニチジョウ</t>
    </rPh>
    <rPh sb="3" eb="5">
      <t>イシ</t>
    </rPh>
    <rPh sb="5" eb="7">
      <t>ケッテイ</t>
    </rPh>
    <phoneticPr fontId="3"/>
  </si>
  <si>
    <t>集団への不適応</t>
    <rPh sb="0" eb="2">
      <t>シュウダン</t>
    </rPh>
    <rPh sb="4" eb="7">
      <t>フテキオウ</t>
    </rPh>
    <phoneticPr fontId="3"/>
  </si>
  <si>
    <t>買い物</t>
    <rPh sb="0" eb="1">
      <t>カ</t>
    </rPh>
    <rPh sb="2" eb="3">
      <t>モノ</t>
    </rPh>
    <phoneticPr fontId="3"/>
  </si>
  <si>
    <t>簡単な調理</t>
    <rPh sb="0" eb="2">
      <t>カンタン</t>
    </rPh>
    <rPh sb="3" eb="5">
      <t>チョウリ</t>
    </rPh>
    <phoneticPr fontId="3"/>
  </si>
  <si>
    <t>点滴の管理</t>
    <rPh sb="0" eb="2">
      <t>テンテキ</t>
    </rPh>
    <rPh sb="3" eb="5">
      <t>カンリ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</si>
  <si>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</si>
  <si>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透析</t>
    <rPh sb="0" eb="2">
      <t>トウセキ</t>
    </rPh>
    <phoneticPr fontId="3"/>
  </si>
  <si>
    <t>ストーマの処置</t>
    <rPh sb="5" eb="7">
      <t>ショチ</t>
    </rPh>
    <phoneticPr fontId="3"/>
  </si>
  <si>
    <t>酸素療法</t>
    <rPh sb="0" eb="2">
      <t>サンソ</t>
    </rPh>
    <rPh sb="2" eb="4">
      <t>リョウホウ</t>
    </rPh>
    <phoneticPr fontId="3"/>
  </si>
  <si>
    <t>レスピレーター</t>
  </si>
  <si>
    <t>気管切開の処置</t>
    <rPh sb="0" eb="2">
      <t>キカン</t>
    </rPh>
    <rPh sb="2" eb="4">
      <t>セッカイ</t>
    </rPh>
    <rPh sb="5" eb="7">
      <t>ショチ</t>
    </rPh>
    <phoneticPr fontId="3"/>
  </si>
  <si>
    <t>疼痛の看護</t>
    <rPh sb="0" eb="2">
      <t>トウツウ</t>
    </rPh>
    <rPh sb="3" eb="5">
      <t>カンゴ</t>
    </rPh>
    <phoneticPr fontId="3"/>
  </si>
  <si>
    <t>経管栄養</t>
    <rPh sb="0" eb="1">
      <t>キョウ</t>
    </rPh>
    <rPh sb="1" eb="2">
      <t>カン</t>
    </rPh>
    <rPh sb="2" eb="4">
      <t>エイヨウ</t>
    </rPh>
    <phoneticPr fontId="3"/>
  </si>
  <si>
    <t>モニター測定</t>
    <rPh sb="4" eb="6">
      <t>ソクテイ</t>
    </rPh>
    <phoneticPr fontId="3"/>
  </si>
  <si>
    <t>じょくそうの処置</t>
    <rPh sb="6" eb="8">
      <t>ショチ</t>
    </rPh>
    <phoneticPr fontId="3"/>
  </si>
  <si>
    <t>カテーテル</t>
  </si>
  <si>
    <t>調寝たきり</t>
  </si>
  <si>
    <t>調認知症</t>
    <rPh sb="1" eb="3">
      <t>ニンチ</t>
    </rPh>
    <rPh sb="3" eb="4">
      <t>ショウ</t>
    </rPh>
    <phoneticPr fontId="3"/>
  </si>
  <si>
    <t>その他</t>
    <rPh sb="2" eb="3">
      <t>タ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</si>
  <si>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</si>
  <si>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</si>
  <si>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</si>
  <si>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</si>
  <si>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</si>
  <si>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</si>
  <si>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</si>
  <si>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</si>
  <si>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</si>
  <si>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</si>
  <si>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</si>
  <si>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</si>
  <si>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</si>
  <si>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</si>
  <si>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</si>
  <si>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</si>
  <si>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</si>
  <si>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</si>
  <si>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</si>
  <si>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</si>
  <si>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</si>
  <si>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</si>
  <si>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</si>
  <si>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</si>
  <si>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</si>
  <si>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</si>
  <si>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</si>
  <si>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</si>
  <si>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</si>
  <si>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</si>
  <si>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</si>
  <si>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</si>
  <si>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</si>
  <si>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</si>
  <si>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被保険者番号</t>
    <rPh sb="0" eb="4">
      <t>ヒホケンジャ</t>
    </rPh>
    <rPh sb="4" eb="6">
      <t>バンゴウ</t>
    </rPh>
    <phoneticPr fontId="1"/>
  </si>
  <si>
    <t>対象者氏名</t>
    <rPh sb="0" eb="2">
      <t>タイショウ</t>
    </rPh>
    <rPh sb="2" eb="3">
      <t>シャ</t>
    </rPh>
    <rPh sb="3" eb="5">
      <t>シメイ</t>
    </rPh>
    <phoneticPr fontId="1"/>
  </si>
  <si>
    <t>調査日</t>
    <rPh sb="0" eb="2">
      <t>チョウサ</t>
    </rPh>
    <rPh sb="2" eb="3">
      <t>ビ</t>
    </rPh>
    <phoneticPr fontId="1"/>
  </si>
  <si>
    <t>特記事項</t>
    <rPh sb="0" eb="2">
      <t>トッキ</t>
    </rPh>
    <rPh sb="2" eb="4">
      <t>ジコウ</t>
    </rPh>
    <phoneticPr fontId="1"/>
  </si>
  <si>
    <t>概況調査</t>
    <rPh sb="0" eb="2">
      <t>ガイキョウ</t>
    </rPh>
    <rPh sb="2" eb="4">
      <t>チョウサ</t>
    </rPh>
    <phoneticPr fontId="1"/>
  </si>
  <si>
    <t>実施場所/施設名</t>
    <rPh sb="0" eb="2">
      <t>ジッシ</t>
    </rPh>
    <rPh sb="2" eb="4">
      <t>バショ</t>
    </rPh>
    <rPh sb="5" eb="7">
      <t>シセツ</t>
    </rPh>
    <rPh sb="7" eb="8">
      <t>メイ</t>
    </rPh>
    <phoneticPr fontId="1"/>
  </si>
  <si>
    <t>＜Ⅰ　調査実施者＞</t>
    <rPh sb="3" eb="5">
      <t>チョウサ</t>
    </rPh>
    <rPh sb="5" eb="7">
      <t>ジッシ</t>
    </rPh>
    <rPh sb="7" eb="8">
      <t>シャ</t>
    </rPh>
    <phoneticPr fontId="1"/>
  </si>
  <si>
    <t>＜Ⅲ　在宅利用＞</t>
    <rPh sb="3" eb="5">
      <t>ザイタク</t>
    </rPh>
    <rPh sb="5" eb="7">
      <t>リヨウ</t>
    </rPh>
    <phoneticPr fontId="1"/>
  </si>
  <si>
    <t>市町村特別給付</t>
    <rPh sb="0" eb="3">
      <t>シチョウソン</t>
    </rPh>
    <rPh sb="3" eb="5">
      <t>トクベツ</t>
    </rPh>
    <rPh sb="5" eb="7">
      <t>キュウフ</t>
    </rPh>
    <phoneticPr fontId="1"/>
  </si>
  <si>
    <t>介護保険外サービス</t>
    <rPh sb="0" eb="2">
      <t>カイゴ</t>
    </rPh>
    <rPh sb="2" eb="4">
      <t>ホケン</t>
    </rPh>
    <rPh sb="4" eb="5">
      <t>ガイ</t>
    </rPh>
    <phoneticPr fontId="1"/>
  </si>
  <si>
    <t>＜Ⅲ　施設等利用＞</t>
    <rPh sb="3" eb="5">
      <t>シセツ</t>
    </rPh>
    <rPh sb="5" eb="6">
      <t>トウ</t>
    </rPh>
    <rPh sb="6" eb="8">
      <t>リヨウ</t>
    </rPh>
    <phoneticPr fontId="1"/>
  </si>
  <si>
    <t>施設住所</t>
    <rPh sb="0" eb="2">
      <t>シセツ</t>
    </rPh>
    <rPh sb="2" eb="4">
      <t>ジュウショ</t>
    </rPh>
    <phoneticPr fontId="1"/>
  </si>
  <si>
    <t>＜Ⅳ　特記事項＞</t>
    <rPh sb="3" eb="5">
      <t>トッキ</t>
    </rPh>
    <rPh sb="5" eb="7">
      <t>ジコウ</t>
    </rPh>
    <phoneticPr fontId="1"/>
  </si>
  <si>
    <t>概況調査特記</t>
    <rPh sb="0" eb="2">
      <t>ガイキョウ</t>
    </rPh>
    <rPh sb="2" eb="4">
      <t>チョウサ</t>
    </rPh>
    <rPh sb="4" eb="6">
      <t>トッキ</t>
    </rPh>
    <phoneticPr fontId="1"/>
  </si>
  <si>
    <t>事業者名</t>
    <rPh sb="0" eb="3">
      <t>ジギョウシャ</t>
    </rPh>
    <rPh sb="3" eb="4">
      <t>メイ</t>
    </rPh>
    <phoneticPr fontId="1"/>
  </si>
  <si>
    <t>調査員名</t>
    <rPh sb="0" eb="2">
      <t>チョウサ</t>
    </rPh>
    <rPh sb="2" eb="3">
      <t>イン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</si>
  <si>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</si>
  <si>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03-</t>
    <phoneticPr fontId="1"/>
  </si>
  <si>
    <t>※概況調査票を手差しで印刷する際、表裏や印刷方向にご注意ください</t>
    <rPh sb="1" eb="3">
      <t>ガイキョウ</t>
    </rPh>
    <rPh sb="3" eb="5">
      <t>チョウサ</t>
    </rPh>
    <rPh sb="5" eb="6">
      <t>ヒョウ</t>
    </rPh>
    <rPh sb="7" eb="9">
      <t>テザ</t>
    </rPh>
    <rPh sb="11" eb="13">
      <t>インサツ</t>
    </rPh>
    <rPh sb="15" eb="16">
      <t>サイ</t>
    </rPh>
    <rPh sb="17" eb="18">
      <t>オモテ</t>
    </rPh>
    <rPh sb="18" eb="19">
      <t>ウラ</t>
    </rPh>
    <rPh sb="20" eb="22">
      <t>インサツ</t>
    </rPh>
    <rPh sb="22" eb="24">
      <t>ホウコウ</t>
    </rPh>
    <rPh sb="26" eb="28">
      <t>チュウイ</t>
    </rPh>
    <phoneticPr fontId="1"/>
  </si>
  <si>
    <t>○　特記事項欄は、以下の順番で入力してください</t>
    <rPh sb="2" eb="4">
      <t>トッキ</t>
    </rPh>
    <rPh sb="4" eb="6">
      <t>ジコウ</t>
    </rPh>
    <rPh sb="6" eb="7">
      <t>ラン</t>
    </rPh>
    <rPh sb="9" eb="11">
      <t>イカ</t>
    </rPh>
    <rPh sb="12" eb="14">
      <t>ジュンバン</t>
    </rPh>
    <rPh sb="15" eb="17">
      <t>ニュウリョク</t>
    </rPh>
    <phoneticPr fontId="1"/>
  </si>
  <si>
    <t>　　印刷後に入力内容が印字されているか、改めてご確認ください</t>
    <rPh sb="2" eb="4">
      <t>インサツ</t>
    </rPh>
    <rPh sb="4" eb="5">
      <t>ゴ</t>
    </rPh>
    <rPh sb="6" eb="8">
      <t>ニュウリョク</t>
    </rPh>
    <rPh sb="8" eb="10">
      <t>ナイヨウ</t>
    </rPh>
    <rPh sb="11" eb="13">
      <t>インジ</t>
    </rPh>
    <rPh sb="20" eb="21">
      <t>アラタ</t>
    </rPh>
    <rPh sb="24" eb="26">
      <t>カクニン</t>
    </rPh>
    <phoneticPr fontId="1"/>
  </si>
  <si>
    <t>○　特記事項の入力用のみで使用しても構いません。</t>
    <rPh sb="2" eb="4">
      <t>トッキ</t>
    </rPh>
    <rPh sb="4" eb="6">
      <t>ジコウ</t>
    </rPh>
    <rPh sb="7" eb="9">
      <t>ニュウリョク</t>
    </rPh>
    <rPh sb="9" eb="10">
      <t>ヨウ</t>
    </rPh>
    <rPh sb="13" eb="15">
      <t>シヨウ</t>
    </rPh>
    <rPh sb="18" eb="19">
      <t>カマ</t>
    </rPh>
    <phoneticPr fontId="1"/>
  </si>
  <si>
    <r>
      <t>○　初めに</t>
    </r>
    <r>
      <rPr>
        <b/>
        <u/>
        <sz val="11"/>
        <color theme="1"/>
        <rFont val="ＭＳ Ｐゴシック"/>
        <family val="3"/>
        <charset val="128"/>
        <scheme val="minor"/>
      </rPr>
      <t>【基本情報等入力】のシートに、「対象者氏名」「被保険者番号」「調査日」等を入力</t>
    </r>
    <r>
      <rPr>
        <sz val="11"/>
        <color theme="1"/>
        <rFont val="ＭＳ Ｐゴシック"/>
        <family val="2"/>
        <charset val="128"/>
        <scheme val="minor"/>
      </rPr>
      <t>してください</t>
    </r>
    <rPh sb="2" eb="3">
      <t>ハジ</t>
    </rPh>
    <rPh sb="6" eb="8">
      <t>キホン</t>
    </rPh>
    <rPh sb="8" eb="11">
      <t>ジョウホウナド</t>
    </rPh>
    <rPh sb="11" eb="13">
      <t>ニュウリョク</t>
    </rPh>
    <rPh sb="21" eb="23">
      <t>タイショウ</t>
    </rPh>
    <rPh sb="23" eb="24">
      <t>シャ</t>
    </rPh>
    <rPh sb="24" eb="26">
      <t>シメイ</t>
    </rPh>
    <rPh sb="28" eb="32">
      <t>ヒホケンジャ</t>
    </rPh>
    <rPh sb="32" eb="34">
      <t>バンゴウ</t>
    </rPh>
    <rPh sb="36" eb="38">
      <t>チョウサ</t>
    </rPh>
    <rPh sb="38" eb="39">
      <t>ビ</t>
    </rPh>
    <rPh sb="40" eb="41">
      <t>トウ</t>
    </rPh>
    <rPh sb="42" eb="44">
      <t>ニュウリョク</t>
    </rPh>
    <phoneticPr fontId="1"/>
  </si>
  <si>
    <t>○　特記事項を印刷時に文字がすべて表示されるよう、入力可能な文字数（１１０字）を設定していますが、</t>
    <rPh sb="2" eb="4">
      <t>トッキ</t>
    </rPh>
    <rPh sb="4" eb="6">
      <t>ジコウ</t>
    </rPh>
    <rPh sb="7" eb="9">
      <t>インサツ</t>
    </rPh>
    <rPh sb="9" eb="10">
      <t>ジ</t>
    </rPh>
    <rPh sb="11" eb="13">
      <t>モジ</t>
    </rPh>
    <rPh sb="17" eb="19">
      <t>ヒョウジ</t>
    </rPh>
    <rPh sb="25" eb="27">
      <t>ニュウリョク</t>
    </rPh>
    <rPh sb="27" eb="29">
      <t>カノウ</t>
    </rPh>
    <rPh sb="30" eb="33">
      <t>モジスウ</t>
    </rPh>
    <rPh sb="37" eb="38">
      <t>ジ</t>
    </rPh>
    <rPh sb="40" eb="42">
      <t>セッテイ</t>
    </rPh>
    <phoneticPr fontId="1"/>
  </si>
  <si>
    <t>◆入力方法について</t>
    <rPh sb="1" eb="3">
      <t>ニュウリョク</t>
    </rPh>
    <rPh sb="3" eb="5">
      <t>ホウホウ</t>
    </rPh>
    <phoneticPr fontId="1"/>
  </si>
  <si>
    <t>　　その場合、【基本情報等入力】のシートの概況調査は入力不要です</t>
    <rPh sb="8" eb="10">
      <t>キホン</t>
    </rPh>
    <rPh sb="10" eb="12">
      <t>ジョウホウ</t>
    </rPh>
    <rPh sb="12" eb="13">
      <t>トウ</t>
    </rPh>
    <rPh sb="13" eb="15">
      <t>ニュウリョク</t>
    </rPh>
    <phoneticPr fontId="1"/>
  </si>
  <si>
    <t>◆◆　◆◆</t>
    <phoneticPr fontId="1"/>
  </si>
  <si>
    <t>●●●事業所</t>
    <rPh sb="3" eb="6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</si>
</sst>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General\)"/>
    <numFmt numFmtId="177" formatCode="000000000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メイリオ"/>
      <family val="3"/>
      <charset val="128"/>
    </font>
    <font>
      <sz val="12.5"/>
      <name val="メイリオ"/>
      <family val="3"/>
      <charset val="128"/>
    </font>
    <font>
      <sz val="11.5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メイリオ"/>
      <family val="3"/>
      <charset val="128"/>
    </font>
    <font>
      <sz val="16"/>
      <name val="OCRB"/>
      <family val="3"/>
    </font>
    <font>
      <sz val="16"/>
      <name val="ＭＳ Ｐゴシック"/>
      <family val="3"/>
      <charset val="128"/>
    </font>
    <font>
      <sz val="14"/>
      <name val="メイリオ"/>
      <family val="3"/>
      <charset val="128"/>
    </font>
    <font>
      <sz val="14"/>
      <name val="OCRB"/>
      <family val="3"/>
    </font>
    <font>
      <b/>
      <sz val="12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00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7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2" xfId="0" applyNumberFormat="1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7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176" fontId="5" fillId="0" borderId="1" xfId="0" applyNumberFormat="1" applyFont="1" applyBorder="1" applyAlignment="1" applyProtection="1">
      <alignment horizontal="center" vertical="top"/>
      <protection locked="0"/>
    </xf>
    <xf numFmtId="176" fontId="5" fillId="0" borderId="2" xfId="0" applyNumberFormat="1" applyFont="1" applyBorder="1" applyAlignment="1" applyProtection="1">
      <alignment horizontal="center" vertical="top" shrinkToFi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77" fontId="9" fillId="2" borderId="0" xfId="0" applyNumberFormat="1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11" fillId="0" borderId="0" xfId="1" applyFill="1" applyBorder="1">
      <alignment vertical="center"/>
    </xf>
    <xf numFmtId="0" fontId="12" fillId="0" borderId="0" xfId="1" applyFont="1" applyFill="1" applyBorder="1">
      <alignment vertical="center"/>
    </xf>
    <xf numFmtId="0" fontId="11" fillId="0" borderId="0" xfId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2" fillId="3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3" fillId="0" borderId="0" xfId="0" applyFo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7" fillId="0" borderId="0" xfId="1" applyFont="1" applyFill="1" applyBorder="1" applyAlignment="1">
      <alignment vertical="center" shrinkToFit="1"/>
    </xf>
    <xf numFmtId="0" fontId="13" fillId="0" borderId="0" xfId="1" applyNumberFormat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13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30" fillId="0" borderId="0" xfId="1" applyNumberFormat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left" vertical="center" shrinkToFit="1"/>
    </xf>
    <xf numFmtId="0" fontId="20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left" vertical="top" indent="1"/>
    </xf>
    <xf numFmtId="0" fontId="5" fillId="0" borderId="3" xfId="0" applyNumberFormat="1" applyFont="1" applyBorder="1" applyAlignment="1" applyProtection="1">
      <alignment horizontal="left" vertical="top" indent="1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29112</xdr:colOff>
      <xdr:row>8</xdr:row>
      <xdr:rowOff>85724</xdr:rowOff>
    </xdr:from>
    <xdr:to>
      <xdr:col>5</xdr:col>
      <xdr:colOff>256539</xdr:colOff>
      <xdr:row>38</xdr:row>
      <xdr:rowOff>115569</xdr:rowOff>
    </xdr:to>
    <xdr:pic>
      <xdr:nvPicPr>
        <xdr:cNvPr id="2" name="図 1" descr="V:\2108_介護保険課\Upload\aaaaaaaaaaaaaa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2" y="85724"/>
          <a:ext cx="3656427" cy="51733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266700</xdr:colOff>
      <xdr:row>18</xdr:row>
      <xdr:rowOff>152400</xdr:rowOff>
    </xdr:from>
    <xdr:to>
      <xdr:col>1</xdr:col>
      <xdr:colOff>266700</xdr:colOff>
      <xdr:row>34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52500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18</xdr:row>
      <xdr:rowOff>152400</xdr:rowOff>
    </xdr:from>
    <xdr:to>
      <xdr:col>3</xdr:col>
      <xdr:colOff>581025</xdr:colOff>
      <xdr:row>34</xdr:row>
      <xdr:rowOff>161925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638425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114300</xdr:rowOff>
    </xdr:from>
    <xdr:to>
      <xdr:col>3</xdr:col>
      <xdr:colOff>342900</xdr:colOff>
      <xdr:row>34</xdr:row>
      <xdr:rowOff>38100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1143000" y="2000250"/>
          <a:ext cx="1257300" cy="2495550"/>
        </a:xfrm>
        <a:prstGeom prst="straightConnector1">
          <a:avLst/>
        </a:prstGeom>
        <a:ln w="762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17</xdr:row>
      <xdr:rowOff>123825</xdr:rowOff>
    </xdr:from>
    <xdr:to>
      <xdr:col>1</xdr:col>
      <xdr:colOff>304800</xdr:colOff>
      <xdr:row>21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191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</a:t>
          </a:r>
        </a:p>
      </xdr:txBody>
    </xdr:sp>
    <xdr:clientData/>
  </xdr:twoCellAnchor>
  <xdr:twoCellAnchor>
    <xdr:from>
      <xdr:col>0</xdr:col>
      <xdr:colOff>419100</xdr:colOff>
      <xdr:row>21</xdr:row>
      <xdr:rowOff>57150</xdr:rowOff>
    </xdr:from>
    <xdr:to>
      <xdr:col>1</xdr:col>
      <xdr:colOff>304800</xdr:colOff>
      <xdr:row>24</xdr:row>
      <xdr:rowOff>152400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19100" y="28003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</a:t>
          </a:r>
        </a:p>
      </xdr:txBody>
    </xdr:sp>
    <xdr:clientData/>
  </xdr:twoCellAnchor>
  <xdr:twoCellAnchor>
    <xdr:from>
      <xdr:col>0</xdr:col>
      <xdr:colOff>419100</xdr:colOff>
      <xdr:row>25</xdr:row>
      <xdr:rowOff>38100</xdr:rowOff>
    </xdr:from>
    <xdr:to>
      <xdr:col>1</xdr:col>
      <xdr:colOff>304800</xdr:colOff>
      <xdr:row>28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9100" y="34671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</a:p>
      </xdr:txBody>
    </xdr:sp>
    <xdr:clientData/>
  </xdr:twoCellAnchor>
  <xdr:twoCellAnchor>
    <xdr:from>
      <xdr:col>0</xdr:col>
      <xdr:colOff>419100</xdr:colOff>
      <xdr:row>29</xdr:row>
      <xdr:rowOff>9525</xdr:rowOff>
    </xdr:from>
    <xdr:to>
      <xdr:col>1</xdr:col>
      <xdr:colOff>304800</xdr:colOff>
      <xdr:row>32</xdr:row>
      <xdr:rowOff>104775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9100" y="41243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</a:p>
      </xdr:txBody>
    </xdr:sp>
    <xdr:clientData/>
  </xdr:twoCellAnchor>
  <xdr:twoCellAnchor>
    <xdr:from>
      <xdr:col>0</xdr:col>
      <xdr:colOff>419100</xdr:colOff>
      <xdr:row>32</xdr:row>
      <xdr:rowOff>152400</xdr:rowOff>
    </xdr:from>
    <xdr:to>
      <xdr:col>1</xdr:col>
      <xdr:colOff>304800</xdr:colOff>
      <xdr:row>36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19100" y="47815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</a:t>
          </a:r>
        </a:p>
      </xdr:txBody>
    </xdr:sp>
    <xdr:clientData/>
  </xdr:twoCellAnchor>
  <xdr:twoCellAnchor>
    <xdr:from>
      <xdr:col>4</xdr:col>
      <xdr:colOff>38100</xdr:colOff>
      <xdr:row>17</xdr:row>
      <xdr:rowOff>123825</xdr:rowOff>
    </xdr:from>
    <xdr:to>
      <xdr:col>4</xdr:col>
      <xdr:colOff>609600</xdr:colOff>
      <xdr:row>21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813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</a:t>
          </a:r>
        </a:p>
      </xdr:txBody>
    </xdr:sp>
    <xdr:clientData/>
  </xdr:twoCellAnchor>
  <xdr:twoCellAnchor>
    <xdr:from>
      <xdr:col>4</xdr:col>
      <xdr:colOff>38100</xdr:colOff>
      <xdr:row>21</xdr:row>
      <xdr:rowOff>85725</xdr:rowOff>
    </xdr:from>
    <xdr:to>
      <xdr:col>4</xdr:col>
      <xdr:colOff>609600</xdr:colOff>
      <xdr:row>25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81300" y="28289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</a:p>
      </xdr:txBody>
    </xdr:sp>
    <xdr:clientData/>
  </xdr:twoCellAnchor>
  <xdr:twoCellAnchor>
    <xdr:from>
      <xdr:col>4</xdr:col>
      <xdr:colOff>38100</xdr:colOff>
      <xdr:row>25</xdr:row>
      <xdr:rowOff>66675</xdr:rowOff>
    </xdr:from>
    <xdr:to>
      <xdr:col>4</xdr:col>
      <xdr:colOff>609600</xdr:colOff>
      <xdr:row>28</xdr:row>
      <xdr:rowOff>161925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781300" y="349567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</a:t>
          </a:r>
        </a:p>
      </xdr:txBody>
    </xdr:sp>
    <xdr:clientData/>
  </xdr:twoCellAnchor>
  <xdr:twoCellAnchor>
    <xdr:from>
      <xdr:col>4</xdr:col>
      <xdr:colOff>38100</xdr:colOff>
      <xdr:row>29</xdr:row>
      <xdr:rowOff>57150</xdr:rowOff>
    </xdr:from>
    <xdr:to>
      <xdr:col>4</xdr:col>
      <xdr:colOff>609600</xdr:colOff>
      <xdr:row>32</xdr:row>
      <xdr:rowOff>152400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781300" y="41719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⑨</a:t>
          </a:r>
        </a:p>
      </xdr:txBody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609600</xdr:colOff>
      <xdr:row>36</xdr:row>
      <xdr:rowOff>95250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781300" y="48006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⑩</a:t>
          </a:r>
        </a:p>
      </xdr:txBody>
    </xdr:sp>
    <xdr:clientData/>
  </xdr:twoCellAnchor>
  <xdr:twoCellAnchor editAs="oneCell">
    <xdr:from>
      <xdr:col>5</xdr:col>
      <xdr:colOff>361950</xdr:colOff>
      <xdr:row>17</xdr:row>
      <xdr:rowOff>19523</xdr:rowOff>
    </xdr:from>
    <xdr:to>
      <xdr:col>9</xdr:col>
      <xdr:colOff>476250</xdr:colOff>
      <xdr:row>24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50" t="45314" r="62879" b="30688"/>
        <a:stretch/>
      </xdr:blipFill>
      <xdr:spPr>
        <a:xfrm>
          <a:off x="3790950" y="3162773"/>
          <a:ext cx="2857500" cy="1209202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16</xdr:row>
      <xdr:rowOff>133351</xdr:rowOff>
    </xdr:from>
    <xdr:to>
      <xdr:col>6</xdr:col>
      <xdr:colOff>542925</xdr:colOff>
      <xdr:row>18</xdr:row>
      <xdr:rowOff>76201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2850" y="3105151"/>
          <a:ext cx="904875" cy="2857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190501</xdr:colOff>
      <xdr:row>13</xdr:row>
      <xdr:rowOff>133350</xdr:rowOff>
    </xdr:from>
    <xdr:to>
      <xdr:col>10</xdr:col>
      <xdr:colOff>228601</xdr:colOff>
      <xdr:row>16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19501" y="2590800"/>
          <a:ext cx="34671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ドロップダウンリストから</a:t>
          </a:r>
          <a:endParaRPr kumimoji="1" lang="en-US" altLang="ja-JP" sz="1100"/>
        </a:p>
        <a:p>
          <a:r>
            <a:rPr kumimoji="1" lang="ja-JP" altLang="en-US" sz="1100"/>
            <a:t>番号を選択すると右側に調査項目名が表示されます</a:t>
          </a:r>
        </a:p>
      </xdr:txBody>
    </xdr:sp>
    <xdr:clientData/>
  </xdr:twoCellAnchor>
  <xdr:twoCellAnchor>
    <xdr:from>
      <xdr:col>5</xdr:col>
      <xdr:colOff>504826</xdr:colOff>
      <xdr:row>18</xdr:row>
      <xdr:rowOff>142875</xdr:rowOff>
    </xdr:from>
    <xdr:to>
      <xdr:col>9</xdr:col>
      <xdr:colOff>390526</xdr:colOff>
      <xdr:row>23</xdr:row>
      <xdr:rowOff>123824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933826" y="3457575"/>
          <a:ext cx="2628900" cy="838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○○を選択。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△△△△△△△△△△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１１０字入力できます。足りない場合は次の欄に続きを入力してください。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190501</xdr:colOff>
      <xdr:row>0</xdr:row>
      <xdr:rowOff>0</xdr:rowOff>
    </xdr:from>
    <xdr:to>
      <xdr:col>56</xdr:col>
      <xdr:colOff>24342</xdr:colOff>
      <xdr:row>2</xdr:row>
      <xdr:rowOff>173039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406141" y="0"/>
          <a:ext cx="2592281" cy="211139"/>
          <a:chOff x="3676382" y="557417"/>
          <a:chExt cx="2569390" cy="234540"/>
        </a:xfrm>
      </xdr:grpSpPr>
      <xdr:sp macro="" textlink="#REF!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3676382" y="57605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F1EE671-5C50-4735-A5BF-29A46336CEBB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39528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3B91DB8-400E-40E1-A9D4-3DCED4122C1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422910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6F8D17F-445B-4093-B945-B8BA8F77B1EA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451485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95857A-B7AF-414D-BB17-94CBAE58FBD0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503872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CA4FA26-C22F-4C3B-B36F-1D53AF06137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53244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D9F6AC4-68FE-42EF-8067-8D0634F4270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5820578" y="55741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321E1926-4B58-4E91-A9BC-3BB4935D0142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097606" y="566735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D0A6D4C5-0908-40A4-B73E-C93018B2C91F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796819" cy="2849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121424</xdr:rowOff>
    </xdr:from>
    <xdr:to>
      <xdr:col>34</xdr:col>
      <xdr:colOff>54930</xdr:colOff>
      <xdr:row>55</xdr:row>
      <xdr:rowOff>127548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5111"/>
          <a:ext cx="6707521" cy="503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【基本情報等入力】!BB4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798403" y="475421"/>
          <a:ext cx="168966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【基本情報等入力】!BC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000499" y="475421"/>
          <a:ext cx="207065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【基本情報等入力】!BD4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265542" y="475421"/>
          <a:ext cx="167309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【基本情報等入力】!BE4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482547" y="475421"/>
          <a:ext cx="182217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【基本情報等入力】!BF4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4699882" y="475421"/>
          <a:ext cx="180229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【基本情報等入力】!BG4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954655" y="475421"/>
          <a:ext cx="182218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【基本情報等入力】!BH4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186569" y="475421"/>
          <a:ext cx="174597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【基本情報等入力】!BI4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393634" y="475421"/>
          <a:ext cx="182217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【基本情報等入力】!BJ4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642112" y="475421"/>
          <a:ext cx="182217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【基本情報等入力】!BK4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5859447" y="475421"/>
          <a:ext cx="180230" cy="28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【基本情報等入力】!BB3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798403" y="781879"/>
          <a:ext cx="168966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【基本情報等入力】!BC3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4000499" y="781879"/>
          <a:ext cx="207065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【基本情報等入力】!BD3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4265542" y="781879"/>
          <a:ext cx="167309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【基本情報等入力】!BE3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4482547" y="781879"/>
          <a:ext cx="182217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【基本情報等入力】!BF3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4946372" y="781879"/>
          <a:ext cx="182218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【基本情報等入力】!BG3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5195514" y="781879"/>
          <a:ext cx="166977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【基本情報等入力】!BH3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5650394" y="773596"/>
          <a:ext cx="182217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【基本情報等入力】!BI3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5859447" y="773596"/>
          <a:ext cx="180230" cy="281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399759" y="770283"/>
          <a:ext cx="2020958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4F0FAF3-CF01-4CBE-8460-EE85ED8E62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121424</xdr:rowOff>
    </xdr:from>
    <xdr:to>
      <xdr:col>34</xdr:col>
      <xdr:colOff>54930</xdr:colOff>
      <xdr:row>55</xdr:row>
      <xdr:rowOff>127548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3EAE1D5-5C01-47F9-8D10-6ADCD39E1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8424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0C13844E-AC73-4A39-9B34-2F265C41BF27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7217C336-94AA-4F93-9125-A0373FA715CF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B39D32D8-042D-4E1D-8066-6095C56C4DB0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4E3A364D-C892-4164-8637-765665448BB1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25BFDB24-3DD2-4F49-9761-66A0ED1A5A24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256634DB-C772-4CDE-9AD4-4BF0B37DB586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DD8A2D91-6E1F-4B18-9004-F1C05A3BCF9A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348B4A0F-C855-48BE-8D09-B490A27C90CD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A456613C-33A3-42DC-8D90-AFBC9F17FC53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4291B238-2E17-40FE-9FD8-32B77338EB1B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B8F4B7E2-AC22-4FD4-AB31-BBD16B0D4B0E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8CD00C07-8BFF-4D79-B1A0-E565D20509BA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946EDD5F-9BD1-4F6B-AE4B-E1CF82BE4C78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9FDED6D6-4C4E-485E-A991-2916F9651F1B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E48188B7-117C-4986-9065-C8016A2124E3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D211D4BB-6CFA-41F3-8714-5F152D43ED87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DFB64195-2F09-41AE-A24C-404F3A8AA41C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EB57C9B2-CEDA-456E-A524-78F80B11468C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F7DC57F7-A26A-4E6D-B907-4FF9210D7FC5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ACB9AE5-B1CF-4B37-A216-CF5166860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121424</xdr:rowOff>
    </xdr:from>
    <xdr:to>
      <xdr:col>34</xdr:col>
      <xdr:colOff>54930</xdr:colOff>
      <xdr:row>55</xdr:row>
      <xdr:rowOff>127548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FA16AE-6D97-4D50-BFBF-0C904DBB6C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8424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AC9947F7-8F26-4ED2-9971-6E8A3C5436D6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79DAADDE-CEAB-4559-8A60-DEEBB6CB57E4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762CB629-9B24-4418-8C65-7DFD92BEFD4D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54BF4DE4-FE7F-468C-874B-4A9FACB8771D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67CBDFCE-114F-4968-A70A-44B4F7B6AB9D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EFB9BF47-CBF1-466E-BA31-E50B7549B4AB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D0D20A19-B42B-4632-8E7A-063FAACE5B51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0C1A3B12-FFCE-4306-8CBB-D6DE7343FD91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0B67DA81-E084-4D99-A4A7-2FDC72F92421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2C66D681-B439-4240-91FF-7BAADB5A0D6F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1CCF0338-B930-4D28-A53C-E629B39F41DA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27A94EE7-34E4-45F6-9CFE-3241E5405327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A05A3FB2-D550-4587-9E86-C36D8DF0F928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BC52B7E7-3839-4161-AE1F-652275264C30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1572433C-E226-4ABF-97F0-1CAB0CCFBF20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2B2631FA-7558-4D5B-A0E9-256558063E5D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F093096D-84AB-4377-8246-DDAF4380E5D5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76816F13-910E-4A1B-92F8-7E8223CBB68C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7BD3AB36-27D0-4D3C-8F5B-92FCED24DA99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318BD8-B277-40D3-8AE3-2735119009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121424</xdr:rowOff>
    </xdr:from>
    <xdr:to>
      <xdr:col>34</xdr:col>
      <xdr:colOff>54930</xdr:colOff>
      <xdr:row>55</xdr:row>
      <xdr:rowOff>127548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E75D958-033D-4D23-9D9E-D744F5A357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8424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BDA613F6-C6DB-4BD3-BAB9-02F45074341A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755B70A7-12B4-4477-BA3A-FB7E5D196F7E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165B96FD-A469-4073-9E1B-C276BC1858B8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1165726E-9626-4D73-BB59-E3E79C49008E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CA630D60-631B-437F-9D5A-D813D14861A4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5EE5C9E6-664F-4C8D-8909-7EBC9CBF8FB0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CBD6C5BE-D265-4957-8697-E3D52B285C7A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454BC0AD-BDF8-40BF-B29E-BA92AB2DCF86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A6EB5397-B763-4823-A8BF-BF42517F4C80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8B4EDE5B-B652-44F4-A874-AD8EBE297E03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CF6D2E0C-B5A3-4D29-A4B7-8B9BB3D020C7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3C89DC1C-5B77-435C-995E-9488B92A64AA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EF5A4CCE-903F-4C27-B5FD-BF46DC824024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FA8ECAE7-E5F1-4C15-90A0-2E1343641E9E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DE9144A3-F9D4-4A07-9075-E291F31C14A6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40C77A0D-A99A-4F7D-980C-09D297D88329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8831D3E1-38F9-451E-9B65-5656AEA14A4F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7EEB11C5-63E2-4AAA-9AF0-32943B76B550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9077A7EC-62B5-49FD-8761-66E1116F90F9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E9C305-B391-409D-9F68-39E9411DE0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121424</xdr:rowOff>
    </xdr:from>
    <xdr:to>
      <xdr:col>34</xdr:col>
      <xdr:colOff>54930</xdr:colOff>
      <xdr:row>55</xdr:row>
      <xdr:rowOff>127548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39D7485-3C86-43A6-93D6-8DD047C74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8424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B007C14D-19AB-4998-924D-D9EAE2722DC2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B3148888-99AC-4C8D-9524-0F220C78EC95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B0851C67-ABAB-4BF1-8120-0B0AA8D6E592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A66E0705-A204-4A96-B7EB-B8F92073D9C8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2D50BC43-0FF3-430B-A045-A13DC52F8A71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22C51F87-1FE0-4CCD-B3DB-0990B8E133AB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4D9DB8BF-EBD7-418F-9685-4A4F438816B8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A0E17C36-FF74-4515-B409-CE3D42D03AA5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CAA99D6E-D306-4813-BF83-9A5EBBB5D183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B4267F44-1BEC-4EEE-90A3-B0C995E19116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80B944F4-2D41-45F8-8904-E63D70F5984F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68F123AE-9880-460E-8F12-B1172DEF0A8D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1A3A5E5D-79F2-4AC4-92D1-5801A6FEB151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1A44EB39-B402-4766-9893-BED6FC5DCB7C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5343A271-8F40-4603-B2A8-54C05E13A74D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7D060197-3EAE-4B8E-A94F-9A58CC71B8BF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FEC82284-892D-4FC4-B872-8B5A88230B58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7E8BC0B6-A41F-415F-AEC1-8FDB96046771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C009BE4E-AC00-4887-BC79-4DA920357697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13251</xdr:colOff>
      <xdr:row>0</xdr:row>
      <xdr:rowOff>13252</xdr:rowOff>
    </xdr:from>
    <xdr:to>
      <xdr:col>34</xdr:col>
      <xdr:colOff>157479</xdr:colOff>
      <xdr:row>17</xdr:row>
      <xdr:rowOff>46382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89B6015-B4F5-4544-A130-96506945FF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13251" y="13252"/>
          <a:ext cx="6872688" cy="288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121424</xdr:rowOff>
    </xdr:from>
    <xdr:to>
      <xdr:col>34</xdr:col>
      <xdr:colOff>54930</xdr:colOff>
      <xdr:row>55</xdr:row>
      <xdr:rowOff>127548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A623A0-C860-4771-BD33-AC0A569F58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0" y="10408424"/>
          <a:ext cx="6783390" cy="5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260073</xdr:colOff>
      <xdr:row>2</xdr:row>
      <xdr:rowOff>144117</xdr:rowOff>
    </xdr:from>
    <xdr:to>
      <xdr:col>19</xdr:col>
      <xdr:colOff>110986</xdr:colOff>
      <xdr:row>4</xdr:row>
      <xdr:rowOff>94422</xdr:rowOff>
    </xdr:to>
    <xdr:sp macro="" textlink="【基本情報等入力】!BB4">
      <xdr:nvSpPr>
        <xdr:cNvPr id="4" name="テキスト ボックス 3">
          <a:extLst>
            <a:ext uri="{FF2B5EF4-FFF2-40B4-BE49-F238E27FC236}">
              <a16:creationId xmlns:a16="http://schemas.microsoft.com/office/drawing/2014/main" id="{A7ABBD14-5915-4B87-99FD-EC37FC5A166C}"/>
            </a:ext>
          </a:extLst>
        </xdr:cNvPr>
        <xdr:cNvSpPr txBox="1"/>
      </xdr:nvSpPr>
      <xdr:spPr>
        <a:xfrm>
          <a:off x="3833853" y="479397"/>
          <a:ext cx="1709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EC16525-0CAA-4955-AA1E-3353A6D03A52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2</xdr:row>
      <xdr:rowOff>144117</xdr:rowOff>
    </xdr:from>
    <xdr:to>
      <xdr:col>20</xdr:col>
      <xdr:colOff>185529</xdr:colOff>
      <xdr:row>4</xdr:row>
      <xdr:rowOff>94422</xdr:rowOff>
    </xdr:to>
    <xdr:sp macro="" textlink="【基本情報等入力】!BC4">
      <xdr:nvSpPr>
        <xdr:cNvPr id="5" name="テキスト ボックス 4">
          <a:extLst>
            <a:ext uri="{FF2B5EF4-FFF2-40B4-BE49-F238E27FC236}">
              <a16:creationId xmlns:a16="http://schemas.microsoft.com/office/drawing/2014/main" id="{270AF558-532B-4C1E-9D79-C6B79E50EEA9}"/>
            </a:ext>
          </a:extLst>
        </xdr:cNvPr>
        <xdr:cNvSpPr txBox="1"/>
      </xdr:nvSpPr>
      <xdr:spPr>
        <a:xfrm>
          <a:off x="4037936" y="479397"/>
          <a:ext cx="209053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D387747-747E-4AC6-BE2F-16C3B522B888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2</xdr:row>
      <xdr:rowOff>144117</xdr:rowOff>
    </xdr:from>
    <xdr:to>
      <xdr:col>21</xdr:col>
      <xdr:colOff>19877</xdr:colOff>
      <xdr:row>4</xdr:row>
      <xdr:rowOff>94422</xdr:rowOff>
    </xdr:to>
    <xdr:sp macro="" textlink="【基本情報等入力】!BD4">
      <xdr:nvSpPr>
        <xdr:cNvPr id="6" name="テキスト ボックス 5">
          <a:extLst>
            <a:ext uri="{FF2B5EF4-FFF2-40B4-BE49-F238E27FC236}">
              <a16:creationId xmlns:a16="http://schemas.microsoft.com/office/drawing/2014/main" id="{5EF6011B-B18C-4833-BFCA-0721251F1F0E}"/>
            </a:ext>
          </a:extLst>
        </xdr:cNvPr>
        <xdr:cNvSpPr txBox="1"/>
      </xdr:nvSpPr>
      <xdr:spPr>
        <a:xfrm>
          <a:off x="4304967" y="479397"/>
          <a:ext cx="16499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CD8426E-98C8-4FA9-8AEF-B3F75E7BB65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2</xdr:row>
      <xdr:rowOff>144117</xdr:rowOff>
    </xdr:from>
    <xdr:to>
      <xdr:col>22</xdr:col>
      <xdr:colOff>79512</xdr:colOff>
      <xdr:row>4</xdr:row>
      <xdr:rowOff>94422</xdr:rowOff>
    </xdr:to>
    <xdr:sp macro="" textlink="【基本情報等入力】!BE4">
      <xdr:nvSpPr>
        <xdr:cNvPr id="7" name="テキスト ボックス 6">
          <a:extLst>
            <a:ext uri="{FF2B5EF4-FFF2-40B4-BE49-F238E27FC236}">
              <a16:creationId xmlns:a16="http://schemas.microsoft.com/office/drawing/2014/main" id="{CF7B5234-D998-43F9-94FB-411EF50C75F4}"/>
            </a:ext>
          </a:extLst>
        </xdr:cNvPr>
        <xdr:cNvSpPr txBox="1"/>
      </xdr:nvSpPr>
      <xdr:spPr>
        <a:xfrm>
          <a:off x="4519653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1580BF2-C03B-4950-9FDD-050EFA644BD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114630</xdr:colOff>
      <xdr:row>2</xdr:row>
      <xdr:rowOff>144117</xdr:rowOff>
    </xdr:from>
    <xdr:to>
      <xdr:col>23</xdr:col>
      <xdr:colOff>122581</xdr:colOff>
      <xdr:row>4</xdr:row>
      <xdr:rowOff>94422</xdr:rowOff>
    </xdr:to>
    <xdr:sp macro="" textlink="【基本情報等入力】!BF4">
      <xdr:nvSpPr>
        <xdr:cNvPr id="8" name="テキスト ボックス 7">
          <a:extLst>
            <a:ext uri="{FF2B5EF4-FFF2-40B4-BE49-F238E27FC236}">
              <a16:creationId xmlns:a16="http://schemas.microsoft.com/office/drawing/2014/main" id="{10E0B5FB-803E-4C5D-8AB0-36863FC0F889}"/>
            </a:ext>
          </a:extLst>
        </xdr:cNvPr>
        <xdr:cNvSpPr txBox="1"/>
      </xdr:nvSpPr>
      <xdr:spPr>
        <a:xfrm>
          <a:off x="4739970" y="479397"/>
          <a:ext cx="183211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6CFFC82-1565-4D6F-92B2-806972995AE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24846</xdr:colOff>
      <xdr:row>2</xdr:row>
      <xdr:rowOff>144117</xdr:rowOff>
    </xdr:from>
    <xdr:to>
      <xdr:col>25</xdr:col>
      <xdr:colOff>34786</xdr:colOff>
      <xdr:row>4</xdr:row>
      <xdr:rowOff>94422</xdr:rowOff>
    </xdr:to>
    <xdr:sp macro="" textlink="【基本情報等入力】!BG4">
      <xdr:nvSpPr>
        <xdr:cNvPr id="9" name="テキスト ボックス 8">
          <a:extLst>
            <a:ext uri="{FF2B5EF4-FFF2-40B4-BE49-F238E27FC236}">
              <a16:creationId xmlns:a16="http://schemas.microsoft.com/office/drawing/2014/main" id="{515FB856-942E-4565-ACC6-833924548B8D}"/>
            </a:ext>
          </a:extLst>
        </xdr:cNvPr>
        <xdr:cNvSpPr txBox="1"/>
      </xdr:nvSpPr>
      <xdr:spPr>
        <a:xfrm>
          <a:off x="5000706" y="479397"/>
          <a:ext cx="185200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ED037C8-E288-4D34-A605-1C801502E57D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84482</xdr:colOff>
      <xdr:row>2</xdr:row>
      <xdr:rowOff>144117</xdr:rowOff>
    </xdr:from>
    <xdr:to>
      <xdr:col>26</xdr:col>
      <xdr:colOff>86801</xdr:colOff>
      <xdr:row>4</xdr:row>
      <xdr:rowOff>94422</xdr:rowOff>
    </xdr:to>
    <xdr:sp macro="" textlink="【基本情報等入力】!BH4">
      <xdr:nvSpPr>
        <xdr:cNvPr id="10" name="テキスト ボックス 9">
          <a:extLst>
            <a:ext uri="{FF2B5EF4-FFF2-40B4-BE49-F238E27FC236}">
              <a16:creationId xmlns:a16="http://schemas.microsoft.com/office/drawing/2014/main" id="{23F00F8C-9164-43CC-BA68-A03C6C484911}"/>
            </a:ext>
          </a:extLst>
        </xdr:cNvPr>
        <xdr:cNvSpPr txBox="1"/>
      </xdr:nvSpPr>
      <xdr:spPr>
        <a:xfrm>
          <a:off x="5235602" y="479397"/>
          <a:ext cx="17757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50B07527-EC29-427D-8A27-33EA4B52EB6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26</xdr:col>
      <xdr:colOff>119269</xdr:colOff>
      <xdr:row>2</xdr:row>
      <xdr:rowOff>144117</xdr:rowOff>
    </xdr:from>
    <xdr:to>
      <xdr:col>27</xdr:col>
      <xdr:colOff>129208</xdr:colOff>
      <xdr:row>4</xdr:row>
      <xdr:rowOff>94422</xdr:rowOff>
    </xdr:to>
    <xdr:sp macro="" textlink="【基本情報等入力】!BI4">
      <xdr:nvSpPr>
        <xdr:cNvPr id="11" name="テキスト ボックス 10">
          <a:extLst>
            <a:ext uri="{FF2B5EF4-FFF2-40B4-BE49-F238E27FC236}">
              <a16:creationId xmlns:a16="http://schemas.microsoft.com/office/drawing/2014/main" id="{8C73E1DE-5480-4031-B695-95723306180C}"/>
            </a:ext>
          </a:extLst>
        </xdr:cNvPr>
        <xdr:cNvSpPr txBox="1"/>
      </xdr:nvSpPr>
      <xdr:spPr>
        <a:xfrm>
          <a:off x="5445649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739F454D-6B69-4E56-9383-D82A8C418A9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23190</xdr:colOff>
      <xdr:row>2</xdr:row>
      <xdr:rowOff>144117</xdr:rowOff>
    </xdr:from>
    <xdr:to>
      <xdr:col>29</xdr:col>
      <xdr:colOff>33129</xdr:colOff>
      <xdr:row>4</xdr:row>
      <xdr:rowOff>94422</xdr:rowOff>
    </xdr:to>
    <xdr:sp macro="" textlink="【基本情報等入力】!BJ4">
      <xdr:nvSpPr>
        <xdr:cNvPr id="12" name="テキスト ボックス 11">
          <a:extLst>
            <a:ext uri="{FF2B5EF4-FFF2-40B4-BE49-F238E27FC236}">
              <a16:creationId xmlns:a16="http://schemas.microsoft.com/office/drawing/2014/main" id="{15773678-3625-4AC7-BBEE-FCC787CF2980}"/>
            </a:ext>
          </a:extLst>
        </xdr:cNvPr>
        <xdr:cNvSpPr txBox="1"/>
      </xdr:nvSpPr>
      <xdr:spPr>
        <a:xfrm>
          <a:off x="5700090" y="479397"/>
          <a:ext cx="185199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C986DD8A-FD14-454F-8152-1B6794EBAA4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2</xdr:row>
      <xdr:rowOff>144117</xdr:rowOff>
    </xdr:from>
    <xdr:to>
      <xdr:col>30</xdr:col>
      <xdr:colOff>76199</xdr:colOff>
      <xdr:row>4</xdr:row>
      <xdr:rowOff>94422</xdr:rowOff>
    </xdr:to>
    <xdr:sp macro="" textlink="【基本情報等入力】!BK4">
      <xdr:nvSpPr>
        <xdr:cNvPr id="13" name="テキスト ボックス 12">
          <a:extLst>
            <a:ext uri="{FF2B5EF4-FFF2-40B4-BE49-F238E27FC236}">
              <a16:creationId xmlns:a16="http://schemas.microsoft.com/office/drawing/2014/main" id="{0ECBB1F6-E984-46A7-B58D-433B1E91EDC5}"/>
            </a:ext>
          </a:extLst>
        </xdr:cNvPr>
        <xdr:cNvSpPr txBox="1"/>
      </xdr:nvSpPr>
      <xdr:spPr>
        <a:xfrm>
          <a:off x="5920407" y="479397"/>
          <a:ext cx="183212" cy="285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05ACC246-E9EA-4EE5-9F20-F52F2BE78E8B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260073</xdr:colOff>
      <xdr:row>4</xdr:row>
      <xdr:rowOff>119270</xdr:rowOff>
    </xdr:from>
    <xdr:to>
      <xdr:col>19</xdr:col>
      <xdr:colOff>110986</xdr:colOff>
      <xdr:row>6</xdr:row>
      <xdr:rowOff>69574</xdr:rowOff>
    </xdr:to>
    <xdr:sp macro="" textlink="【基本情報等入力】!BB3">
      <xdr:nvSpPr>
        <xdr:cNvPr id="14" name="テキスト ボックス 13">
          <a:extLst>
            <a:ext uri="{FF2B5EF4-FFF2-40B4-BE49-F238E27FC236}">
              <a16:creationId xmlns:a16="http://schemas.microsoft.com/office/drawing/2014/main" id="{4A95B602-A5DB-49E1-807B-F4E70119603C}"/>
            </a:ext>
          </a:extLst>
        </xdr:cNvPr>
        <xdr:cNvSpPr txBox="1"/>
      </xdr:nvSpPr>
      <xdr:spPr>
        <a:xfrm>
          <a:off x="3833853" y="789830"/>
          <a:ext cx="1709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A1B6E5BC-429E-4AFC-9A6C-B17AC0F75F20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144116</xdr:colOff>
      <xdr:row>4</xdr:row>
      <xdr:rowOff>119270</xdr:rowOff>
    </xdr:from>
    <xdr:to>
      <xdr:col>20</xdr:col>
      <xdr:colOff>185529</xdr:colOff>
      <xdr:row>6</xdr:row>
      <xdr:rowOff>69574</xdr:rowOff>
    </xdr:to>
    <xdr:sp macro="" textlink="【基本情報等入力】!BC3">
      <xdr:nvSpPr>
        <xdr:cNvPr id="15" name="テキスト ボックス 14">
          <a:extLst>
            <a:ext uri="{FF2B5EF4-FFF2-40B4-BE49-F238E27FC236}">
              <a16:creationId xmlns:a16="http://schemas.microsoft.com/office/drawing/2014/main" id="{917807A5-C29D-4536-ADA1-790440438DB8}"/>
            </a:ext>
          </a:extLst>
        </xdr:cNvPr>
        <xdr:cNvSpPr txBox="1"/>
      </xdr:nvSpPr>
      <xdr:spPr>
        <a:xfrm>
          <a:off x="4037936" y="789830"/>
          <a:ext cx="20905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E402701F-A425-4A5E-8224-23C4F95AD1D1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243507</xdr:colOff>
      <xdr:row>4</xdr:row>
      <xdr:rowOff>119270</xdr:rowOff>
    </xdr:from>
    <xdr:to>
      <xdr:col>21</xdr:col>
      <xdr:colOff>19877</xdr:colOff>
      <xdr:row>6</xdr:row>
      <xdr:rowOff>69574</xdr:rowOff>
    </xdr:to>
    <xdr:sp macro="" textlink="【基本情報等入力】!BD3">
      <xdr:nvSpPr>
        <xdr:cNvPr id="16" name="テキスト ボックス 15">
          <a:extLst>
            <a:ext uri="{FF2B5EF4-FFF2-40B4-BE49-F238E27FC236}">
              <a16:creationId xmlns:a16="http://schemas.microsoft.com/office/drawing/2014/main" id="{0D655A17-96CE-4DB0-B62C-991997238847}"/>
            </a:ext>
          </a:extLst>
        </xdr:cNvPr>
        <xdr:cNvSpPr txBox="1"/>
      </xdr:nvSpPr>
      <xdr:spPr>
        <a:xfrm>
          <a:off x="4304967" y="789830"/>
          <a:ext cx="16499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F593251F-CA58-4E62-87C3-67764045366C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69573</xdr:colOff>
      <xdr:row>4</xdr:row>
      <xdr:rowOff>119270</xdr:rowOff>
    </xdr:from>
    <xdr:to>
      <xdr:col>22</xdr:col>
      <xdr:colOff>79512</xdr:colOff>
      <xdr:row>6</xdr:row>
      <xdr:rowOff>69574</xdr:rowOff>
    </xdr:to>
    <xdr:sp macro="" textlink="【基本情報等入力】!BE3">
      <xdr:nvSpPr>
        <xdr:cNvPr id="17" name="テキスト ボックス 16">
          <a:extLst>
            <a:ext uri="{FF2B5EF4-FFF2-40B4-BE49-F238E27FC236}">
              <a16:creationId xmlns:a16="http://schemas.microsoft.com/office/drawing/2014/main" id="{C6FC3390-DB8D-4C2E-90B2-30F14D7BCD00}"/>
            </a:ext>
          </a:extLst>
        </xdr:cNvPr>
        <xdr:cNvSpPr txBox="1"/>
      </xdr:nvSpPr>
      <xdr:spPr>
        <a:xfrm>
          <a:off x="4519653" y="789830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6CD564E4-DA94-4E11-9D5D-157C5BB2D7A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24</xdr:col>
      <xdr:colOff>16563</xdr:colOff>
      <xdr:row>4</xdr:row>
      <xdr:rowOff>119270</xdr:rowOff>
    </xdr:from>
    <xdr:to>
      <xdr:col>25</xdr:col>
      <xdr:colOff>26503</xdr:colOff>
      <xdr:row>6</xdr:row>
      <xdr:rowOff>69574</xdr:rowOff>
    </xdr:to>
    <xdr:sp macro="" textlink="【基本情報等入力】!BF3">
      <xdr:nvSpPr>
        <xdr:cNvPr id="18" name="テキスト ボックス 17">
          <a:extLst>
            <a:ext uri="{FF2B5EF4-FFF2-40B4-BE49-F238E27FC236}">
              <a16:creationId xmlns:a16="http://schemas.microsoft.com/office/drawing/2014/main" id="{D5EFBF10-1B69-4BF4-90DB-69B8876630D3}"/>
            </a:ext>
          </a:extLst>
        </xdr:cNvPr>
        <xdr:cNvSpPr txBox="1"/>
      </xdr:nvSpPr>
      <xdr:spPr>
        <a:xfrm>
          <a:off x="4992423" y="789830"/>
          <a:ext cx="185200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39F6A6B2-CB82-4FCC-B889-997FAD70FC46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25</xdr:col>
      <xdr:colOff>93427</xdr:colOff>
      <xdr:row>4</xdr:row>
      <xdr:rowOff>119270</xdr:rowOff>
    </xdr:from>
    <xdr:to>
      <xdr:col>26</xdr:col>
      <xdr:colOff>88126</xdr:colOff>
      <xdr:row>6</xdr:row>
      <xdr:rowOff>69574</xdr:rowOff>
    </xdr:to>
    <xdr:sp macro="" textlink="【基本情報等入力】!BG3">
      <xdr:nvSpPr>
        <xdr:cNvPr id="19" name="テキスト ボックス 18">
          <a:extLst>
            <a:ext uri="{FF2B5EF4-FFF2-40B4-BE49-F238E27FC236}">
              <a16:creationId xmlns:a16="http://schemas.microsoft.com/office/drawing/2014/main" id="{62DB4AE6-278B-4915-86CE-073F909CF005}"/>
            </a:ext>
          </a:extLst>
        </xdr:cNvPr>
        <xdr:cNvSpPr txBox="1"/>
      </xdr:nvSpPr>
      <xdr:spPr>
        <a:xfrm>
          <a:off x="5244547" y="789830"/>
          <a:ext cx="16995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B585A061-1690-4093-9DC6-4D88A7629985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31472</xdr:colOff>
      <xdr:row>4</xdr:row>
      <xdr:rowOff>110987</xdr:rowOff>
    </xdr:from>
    <xdr:to>
      <xdr:col>29</xdr:col>
      <xdr:colOff>41411</xdr:colOff>
      <xdr:row>6</xdr:row>
      <xdr:rowOff>61291</xdr:rowOff>
    </xdr:to>
    <xdr:sp macro="" textlink="【基本情報等入力】!BH3">
      <xdr:nvSpPr>
        <xdr:cNvPr id="20" name="テキスト ボックス 19">
          <a:extLst>
            <a:ext uri="{FF2B5EF4-FFF2-40B4-BE49-F238E27FC236}">
              <a16:creationId xmlns:a16="http://schemas.microsoft.com/office/drawing/2014/main" id="{E86F63A5-923D-4CC2-AD6E-4A175AB92076}"/>
            </a:ext>
          </a:extLst>
        </xdr:cNvPr>
        <xdr:cNvSpPr txBox="1"/>
      </xdr:nvSpPr>
      <xdr:spPr>
        <a:xfrm>
          <a:off x="5708372" y="781547"/>
          <a:ext cx="185199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87E1336D-0426-4171-AB60-8E1C5EAA88BE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29</xdr:col>
      <xdr:colOff>68247</xdr:colOff>
      <xdr:row>4</xdr:row>
      <xdr:rowOff>110987</xdr:rowOff>
    </xdr:from>
    <xdr:to>
      <xdr:col>30</xdr:col>
      <xdr:colOff>76199</xdr:colOff>
      <xdr:row>6</xdr:row>
      <xdr:rowOff>61291</xdr:rowOff>
    </xdr:to>
    <xdr:sp macro="" textlink="【基本情報等入力】!BI3">
      <xdr:nvSpPr>
        <xdr:cNvPr id="21" name="テキスト ボックス 20">
          <a:extLst>
            <a:ext uri="{FF2B5EF4-FFF2-40B4-BE49-F238E27FC236}">
              <a16:creationId xmlns:a16="http://schemas.microsoft.com/office/drawing/2014/main" id="{190D37AD-A7B3-48BB-BE0D-482B1120A235}"/>
            </a:ext>
          </a:extLst>
        </xdr:cNvPr>
        <xdr:cNvSpPr txBox="1"/>
      </xdr:nvSpPr>
      <xdr:spPr>
        <a:xfrm>
          <a:off x="5920407" y="781547"/>
          <a:ext cx="183212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 anchorCtr="0"/>
        <a:lstStyle/>
        <a:p>
          <a:pPr algn="ctr"/>
          <a:fld id="{4A5EA22D-6E3D-4B28-8EAA-D0BA8761A097}" type="TxLink">
            <a:rPr kumimoji="1"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 </a:t>
          </a:fld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422411</xdr:colOff>
      <xdr:row>4</xdr:row>
      <xdr:rowOff>74544</xdr:rowOff>
    </xdr:from>
    <xdr:to>
      <xdr:col>14</xdr:col>
      <xdr:colOff>107674</xdr:colOff>
      <xdr:row>6</xdr:row>
      <xdr:rowOff>24848</xdr:rowOff>
    </xdr:to>
    <xdr:sp macro="" textlink="【基本情報等入力】!C2">
      <xdr:nvSpPr>
        <xdr:cNvPr id="22" name="テキスト ボックス 21">
          <a:extLst>
            <a:ext uri="{FF2B5EF4-FFF2-40B4-BE49-F238E27FC236}">
              <a16:creationId xmlns:a16="http://schemas.microsoft.com/office/drawing/2014/main" id="{5B5AF8AA-9E34-43D6-AC93-1FB43FA5C8EA}"/>
            </a:ext>
          </a:extLst>
        </xdr:cNvPr>
        <xdr:cNvSpPr txBox="1"/>
      </xdr:nvSpPr>
      <xdr:spPr>
        <a:xfrm>
          <a:off x="1268231" y="745104"/>
          <a:ext cx="1856963" cy="285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810_&#20171;&#35703;&#20445;&#38522;&#35506;\&#25152;&#23646;&#20849;&#29992;&#12501;&#12457;&#12523;&#12480;\12_&#35469;&#23450;&#35519;&#26619;&#25285;&#24403;\01_&#35201;&#25903;&#25588;&#12539;&#35201;&#20171;&#35703;&#35469;&#23450;&#12398;&#35370;&#21839;&#35519;&#26619;&#12395;&#38306;&#12377;&#12427;&#12371;&#12392;\01_&#35201;&#25903;&#25588;&#12539;&#35201;&#20171;&#35703;&#35469;&#23450;&#12398;&#35370;&#21839;&#35519;&#26619;&#25351;&#23566;&#21450;&#12403;&#20107;&#21209;\11_&#26989;&#21209;&#20966;&#29702;&#25163;&#38918;&#12539;&#12510;&#12491;&#12517;&#12450;&#12523;\02_&#35519;&#26619;&#25285;&#24403;\&#35519;&#26619;&#31080;Excel&#27096;&#24335;\&#12304;&#29694;&#22312;&#12398;&#12418;&#12398;&#12305;202107&#26368;&#26032;&#65289;&#35469;&#23450;&#35519;&#26619;&#31080;&#29992;&#29305;&#35352;&#20107;&#38917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記入"/>
      <sheetName val="★1枚目"/>
      <sheetName val="★2枚目"/>
      <sheetName val="★3枚目"/>
      <sheetName val="★4枚目 "/>
      <sheetName val="★5枚目 "/>
      <sheetName val="★6枚目 "/>
      <sheetName val="★7枚目 "/>
      <sheetName val="★8枚目  "/>
      <sheetName val="操作禁止"/>
      <sheetName val="１枚目"/>
      <sheetName val="２枚目"/>
      <sheetName val="３枚目"/>
      <sheetName val="４枚目"/>
      <sheetName val="５枚目"/>
      <sheetName val="６枚目"/>
      <sheetName val="７枚目"/>
      <sheetName val="８枚目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zoomScaleNormal="100" workbookViewId="0">
      <selection activeCell="M16" sqref="M16"/>
    </sheetView>
  </sheetViews>
  <sheetFormatPr defaultRowHeight="13.2" x14ac:dyDescent="0.2"/>
  <cols>
    <col min="11" max="11" width="5" customWidth="1"/>
  </cols>
  <sheetData>
    <row r="1" spans="1:1" ht="21" x14ac:dyDescent="0.2">
      <c r="A1" s="44" t="s">
        <v>129</v>
      </c>
    </row>
    <row r="3" spans="1:1" ht="16.5" customHeight="1" x14ac:dyDescent="0.2">
      <c r="A3" t="s">
        <v>127</v>
      </c>
    </row>
    <row r="4" spans="1:1" ht="16.5" customHeight="1" x14ac:dyDescent="0.2">
      <c r="A4" t="s">
        <v>126</v>
      </c>
    </row>
    <row r="5" spans="1:1" ht="16.5" customHeight="1" x14ac:dyDescent="0.2">
      <c r="A5" t="s">
        <v>130</v>
      </c>
    </row>
    <row r="6" spans="1:1" ht="16.5" customHeight="1" x14ac:dyDescent="0.2">
      <c r="A6" t="s">
        <v>124</v>
      </c>
    </row>
    <row r="7" spans="1:1" ht="16.5" customHeight="1" x14ac:dyDescent="0.2">
      <c r="A7" t="s">
        <v>128</v>
      </c>
    </row>
    <row r="8" spans="1:1" ht="16.5" customHeight="1" x14ac:dyDescent="0.2">
      <c r="A8" t="s">
        <v>125</v>
      </c>
    </row>
  </sheetData>
  <phoneticPr fontId="1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K33"/>
  <sheetViews>
    <sheetView tabSelected="1" view="pageBreakPreview" zoomScaleNormal="100" zoomScaleSheetLayoutView="100" workbookViewId="0">
      <selection activeCell="C2" sqref="C2"/>
    </sheetView>
  </sheetViews>
  <sheetFormatPr defaultRowHeight="22.5" customHeight="1" x14ac:dyDescent="0.2"/>
  <cols>
    <col min="1" max="1" width="18.6640625" style="2" customWidth="1"/>
    <col min="2" max="2" width="3.109375" style="2" customWidth="1"/>
    <col min="3" max="3" width="15.33203125" style="2" customWidth="1"/>
    <col min="4" max="4" width="5" style="3" customWidth="1"/>
    <col min="5" max="5" width="9" style="2"/>
    <col min="6" max="6" width="5" style="3" customWidth="1"/>
    <col min="7" max="7" width="9" style="2"/>
    <col min="8" max="8" width="5" style="3" customWidth="1"/>
    <col min="53" max="53" width="12.77734375" bestFit="1" customWidth="1"/>
    <col min="54" max="71" width="3.77734375" customWidth="1"/>
  </cols>
  <sheetData>
    <row r="1" spans="1:63" ht="22.5" customHeight="1" x14ac:dyDescent="0.2">
      <c r="A1" s="36" t="s">
        <v>108</v>
      </c>
    </row>
    <row r="2" spans="1:63" ht="22.5" customHeight="1" x14ac:dyDescent="0.2">
      <c r="A2" s="2" t="s">
        <v>106</v>
      </c>
      <c r="C2" s="25"/>
    </row>
    <row r="3" spans="1:63" ht="22.5" customHeight="1" x14ac:dyDescent="0.2">
      <c r="AX3">
        <v>2024</v>
      </c>
      <c r="AY3" s="1" t="s">
        <v>74</v>
      </c>
      <c r="AZ3" s="1" t="s">
        <v>74</v>
      </c>
      <c r="BB3" t="str">
        <f>MID(C6,1,1)</f>
        <v/>
      </c>
      <c r="BC3" t="str">
        <f>MID(C6,2,1)</f>
        <v/>
      </c>
      <c r="BD3" t="str">
        <f>MID(C6,3,1)</f>
        <v/>
      </c>
      <c r="BE3" t="str">
        <f>MID(C6,4,1)</f>
        <v/>
      </c>
      <c r="BF3" t="str">
        <f>MID(E6,1,1)</f>
        <v/>
      </c>
      <c r="BG3" t="str">
        <f>MID(E6,2,1)</f>
        <v/>
      </c>
      <c r="BH3" t="str">
        <f>MID(G6,1,1)</f>
        <v/>
      </c>
      <c r="BI3" t="str">
        <f>MID(G6,2,1)</f>
        <v/>
      </c>
    </row>
    <row r="4" spans="1:63" ht="22.5" customHeight="1" x14ac:dyDescent="0.2">
      <c r="A4" s="2" t="s">
        <v>105</v>
      </c>
      <c r="C4" s="23"/>
      <c r="AX4">
        <v>2025</v>
      </c>
      <c r="AY4" s="1" t="s">
        <v>75</v>
      </c>
      <c r="AZ4" s="1" t="s">
        <v>75</v>
      </c>
      <c r="BA4" s="40" t="str">
        <f>IF(C4=0,"",C4+10000000000)</f>
        <v/>
      </c>
      <c r="BB4" t="str">
        <f>MID(BA4,2,1)</f>
        <v/>
      </c>
      <c r="BC4" t="str">
        <f>MID(BA4,3,1)</f>
        <v/>
      </c>
      <c r="BD4" t="str">
        <f>MID(BA4,4,1)</f>
        <v/>
      </c>
      <c r="BE4" t="str">
        <f>MID(BA4,5,1)</f>
        <v/>
      </c>
      <c r="BF4" t="str">
        <f>MID(BA4,6,1)</f>
        <v/>
      </c>
      <c r="BG4" t="str">
        <f>MID(BA4,7,1)</f>
        <v/>
      </c>
      <c r="BH4" t="str">
        <f>MID(BA4,8,1)</f>
        <v/>
      </c>
      <c r="BI4" t="str">
        <f>MID(BA4,9,1)</f>
        <v/>
      </c>
      <c r="BJ4" t="str">
        <f>MID(BA4,10,1)</f>
        <v/>
      </c>
      <c r="BK4" t="str">
        <f>MID(BA4,11,1)</f>
        <v/>
      </c>
    </row>
    <row r="5" spans="1:63" ht="22.5" customHeight="1" x14ac:dyDescent="0.2">
      <c r="AX5">
        <v>2026</v>
      </c>
      <c r="AY5" s="1" t="s">
        <v>76</v>
      </c>
      <c r="AZ5" s="1" t="s">
        <v>76</v>
      </c>
    </row>
    <row r="6" spans="1:63" ht="22.5" customHeight="1" x14ac:dyDescent="0.2">
      <c r="A6" s="2" t="s">
        <v>107</v>
      </c>
      <c r="C6" s="22"/>
      <c r="D6" s="3" t="s">
        <v>71</v>
      </c>
      <c r="E6" s="22"/>
      <c r="F6" s="3" t="s">
        <v>72</v>
      </c>
      <c r="G6" s="24"/>
      <c r="H6" s="3" t="s">
        <v>73</v>
      </c>
      <c r="AX6">
        <v>2027</v>
      </c>
      <c r="AY6" s="1" t="s">
        <v>77</v>
      </c>
      <c r="AZ6" s="1" t="s">
        <v>77</v>
      </c>
    </row>
    <row r="7" spans="1:63" ht="22.5" customHeight="1" x14ac:dyDescent="0.2">
      <c r="AX7">
        <v>2028</v>
      </c>
      <c r="AY7" s="1" t="s">
        <v>78</v>
      </c>
      <c r="AZ7" s="1" t="s">
        <v>78</v>
      </c>
    </row>
    <row r="8" spans="1:63" ht="22.5" customHeight="1" x14ac:dyDescent="0.2">
      <c r="A8" s="36" t="s">
        <v>109</v>
      </c>
      <c r="C8" s="2" t="s">
        <v>123</v>
      </c>
      <c r="AX8">
        <v>2029</v>
      </c>
      <c r="AY8" s="1" t="s">
        <v>79</v>
      </c>
      <c r="AZ8" s="1" t="s">
        <v>79</v>
      </c>
    </row>
    <row r="9" spans="1:63" ht="22.5" customHeight="1" x14ac:dyDescent="0.2">
      <c r="A9" s="2" t="s">
        <v>111</v>
      </c>
      <c r="AX9">
        <v>2030</v>
      </c>
      <c r="AY9" s="1" t="s">
        <v>80</v>
      </c>
      <c r="AZ9" s="1" t="s">
        <v>80</v>
      </c>
    </row>
    <row r="10" spans="1:63" ht="22.5" customHeight="1" x14ac:dyDescent="0.2">
      <c r="A10" s="2" t="s">
        <v>110</v>
      </c>
      <c r="C10" s="49"/>
      <c r="D10" s="49"/>
      <c r="E10" s="49"/>
      <c r="F10" s="49"/>
      <c r="G10" s="49"/>
      <c r="AX10">
        <v>2031</v>
      </c>
      <c r="AY10" s="1" t="s">
        <v>81</v>
      </c>
      <c r="AZ10" s="1" t="s">
        <v>81</v>
      </c>
    </row>
    <row r="11" spans="1:63" ht="22.5" customHeight="1" x14ac:dyDescent="0.2">
      <c r="C11" s="37"/>
      <c r="D11" s="37"/>
      <c r="E11" s="37"/>
      <c r="F11" s="37"/>
      <c r="G11" s="37"/>
      <c r="AX11">
        <v>2032</v>
      </c>
      <c r="AY11" s="1" t="s">
        <v>82</v>
      </c>
      <c r="AZ11" s="1" t="s">
        <v>82</v>
      </c>
    </row>
    <row r="12" spans="1:63" ht="22.5" customHeight="1" x14ac:dyDescent="0.2">
      <c r="A12" s="2" t="s">
        <v>112</v>
      </c>
      <c r="AX12">
        <v>2033</v>
      </c>
      <c r="AY12" s="1" t="s">
        <v>83</v>
      </c>
      <c r="AZ12" s="1" t="s">
        <v>83</v>
      </c>
    </row>
    <row r="13" spans="1:63" ht="22.5" customHeight="1" x14ac:dyDescent="0.2">
      <c r="A13" s="2" t="s">
        <v>113</v>
      </c>
      <c r="C13" s="49"/>
      <c r="D13" s="49"/>
      <c r="E13" s="49"/>
      <c r="F13" s="49"/>
      <c r="G13" s="49"/>
      <c r="AX13">
        <v>2034</v>
      </c>
      <c r="AY13" s="1" t="s">
        <v>84</v>
      </c>
      <c r="AZ13" s="1" t="s">
        <v>84</v>
      </c>
    </row>
    <row r="14" spans="1:63" ht="22.5" customHeight="1" x14ac:dyDescent="0.2">
      <c r="C14" s="37"/>
      <c r="D14" s="37"/>
      <c r="E14" s="37"/>
      <c r="F14" s="37"/>
      <c r="G14" s="37"/>
      <c r="AX14">
        <v>2035</v>
      </c>
      <c r="AY14" s="1" t="s">
        <v>85</v>
      </c>
      <c r="AZ14" s="1" t="s">
        <v>85</v>
      </c>
    </row>
    <row r="15" spans="1:63" ht="22.5" customHeight="1" x14ac:dyDescent="0.2">
      <c r="A15" s="2" t="s">
        <v>114</v>
      </c>
      <c r="C15" s="49"/>
      <c r="D15" s="49"/>
      <c r="E15" s="49"/>
      <c r="F15" s="49"/>
      <c r="G15" s="49"/>
      <c r="AX15">
        <v>2036</v>
      </c>
      <c r="AZ15" s="1" t="s">
        <v>86</v>
      </c>
    </row>
    <row r="16" spans="1:63" ht="22.5" customHeight="1" x14ac:dyDescent="0.2">
      <c r="C16" s="37"/>
      <c r="D16" s="37"/>
      <c r="E16" s="37"/>
      <c r="F16" s="37"/>
      <c r="G16" s="37"/>
      <c r="AX16">
        <v>2037</v>
      </c>
      <c r="AZ16" s="1" t="s">
        <v>87</v>
      </c>
    </row>
    <row r="17" spans="1:52" ht="22.5" customHeight="1" x14ac:dyDescent="0.2">
      <c r="A17" s="2" t="s">
        <v>115</v>
      </c>
      <c r="AX17">
        <v>2038</v>
      </c>
      <c r="AZ17" s="1" t="s">
        <v>88</v>
      </c>
    </row>
    <row r="18" spans="1:52" ht="22.5" customHeight="1" x14ac:dyDescent="0.2">
      <c r="A18" s="2" t="s">
        <v>116</v>
      </c>
      <c r="C18" s="49"/>
      <c r="D18" s="49"/>
      <c r="E18" s="49"/>
      <c r="F18" s="49"/>
      <c r="G18" s="49"/>
      <c r="AX18">
        <v>2039</v>
      </c>
      <c r="AZ18" s="1" t="s">
        <v>89</v>
      </c>
    </row>
    <row r="19" spans="1:52" ht="22.5" customHeight="1" x14ac:dyDescent="0.2">
      <c r="AX19">
        <v>2040</v>
      </c>
      <c r="AZ19" s="1" t="s">
        <v>90</v>
      </c>
    </row>
    <row r="20" spans="1:52" ht="22.5" customHeight="1" x14ac:dyDescent="0.2">
      <c r="A20" s="2" t="s">
        <v>117</v>
      </c>
      <c r="AX20">
        <v>2041</v>
      </c>
      <c r="AZ20" s="1" t="s">
        <v>91</v>
      </c>
    </row>
    <row r="21" spans="1:52" ht="22.5" customHeight="1" x14ac:dyDescent="0.2">
      <c r="A21" s="2" t="s">
        <v>118</v>
      </c>
      <c r="B21" s="38"/>
      <c r="D21" s="39"/>
      <c r="E21" s="39"/>
      <c r="F21" s="39"/>
      <c r="G21" s="39"/>
      <c r="H21" s="39"/>
      <c r="I21" s="39"/>
      <c r="J21" s="39"/>
      <c r="AX21">
        <v>2042</v>
      </c>
      <c r="AZ21" s="1" t="s">
        <v>92</v>
      </c>
    </row>
    <row r="22" spans="1:52" ht="22.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AX22">
        <v>2043</v>
      </c>
      <c r="AZ22" s="1" t="s">
        <v>93</v>
      </c>
    </row>
    <row r="23" spans="1:52" ht="22.5" customHeigh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AX23">
        <v>2044</v>
      </c>
      <c r="AZ23" s="1" t="s">
        <v>94</v>
      </c>
    </row>
    <row r="24" spans="1:52" ht="22.5" customHeigh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AX24">
        <v>2045</v>
      </c>
      <c r="AZ24" s="1" t="s">
        <v>95</v>
      </c>
    </row>
    <row r="25" spans="1:52" ht="22.5" customHeigh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AZ25" s="1" t="s">
        <v>96</v>
      </c>
    </row>
    <row r="26" spans="1:52" ht="22.5" customHeight="1" x14ac:dyDescent="0.2">
      <c r="AZ26" s="1" t="s">
        <v>97</v>
      </c>
    </row>
    <row r="27" spans="1:52" ht="22.5" customHeight="1" x14ac:dyDescent="0.2">
      <c r="A27" s="2" t="s">
        <v>119</v>
      </c>
      <c r="C27" s="49" t="s">
        <v>132</v>
      </c>
      <c r="D27" s="49"/>
      <c r="E27" s="49"/>
      <c r="AZ27" s="1" t="s">
        <v>98</v>
      </c>
    </row>
    <row r="28" spans="1:52" ht="22.5" customHeight="1" x14ac:dyDescent="0.2">
      <c r="AZ28" s="1" t="s">
        <v>99</v>
      </c>
    </row>
    <row r="29" spans="1:52" ht="22.5" customHeight="1" x14ac:dyDescent="0.2">
      <c r="A29" s="2" t="s">
        <v>120</v>
      </c>
      <c r="C29" s="23" t="s">
        <v>131</v>
      </c>
      <c r="AZ29" s="1" t="s">
        <v>100</v>
      </c>
    </row>
    <row r="30" spans="1:52" ht="22.5" customHeight="1" x14ac:dyDescent="0.2">
      <c r="AZ30" s="1" t="s">
        <v>101</v>
      </c>
    </row>
    <row r="31" spans="1:52" ht="22.5" customHeight="1" x14ac:dyDescent="0.2">
      <c r="A31" s="2" t="s">
        <v>121</v>
      </c>
      <c r="C31" s="23" t="s">
        <v>122</v>
      </c>
      <c r="AZ31" s="1" t="s">
        <v>102</v>
      </c>
    </row>
    <row r="32" spans="1:52" ht="22.5" customHeight="1" x14ac:dyDescent="0.2">
      <c r="AZ32" s="1" t="s">
        <v>103</v>
      </c>
    </row>
    <row r="33" spans="52:52" ht="22.5" customHeight="1" x14ac:dyDescent="0.2">
      <c r="AZ33" s="1" t="s">
        <v>104</v>
      </c>
    </row>
  </sheetData>
  <mergeCells count="6">
    <mergeCell ref="C27:E27"/>
    <mergeCell ref="A22:J25"/>
    <mergeCell ref="C10:G10"/>
    <mergeCell ref="C13:G13"/>
    <mergeCell ref="C15:G15"/>
    <mergeCell ref="C18:G18"/>
  </mergeCells>
  <phoneticPr fontId="1"/>
  <dataValidations count="4">
    <dataValidation imeMode="on" allowBlank="1" showInputMessage="1" showErrorMessage="1" sqref="C2" xr:uid="{00000000-0002-0000-0100-000000000000}"/>
    <dataValidation type="list" allowBlank="1" showInputMessage="1" showErrorMessage="1" sqref="C6" xr:uid="{00000000-0002-0000-0100-000001000000}">
      <formula1>$AX$2:$AX$24</formula1>
    </dataValidation>
    <dataValidation type="list" allowBlank="1" showInputMessage="1" showErrorMessage="1" sqref="E6" xr:uid="{00000000-0002-0000-0100-000002000000}">
      <formula1>$AY$2:$AY$14</formula1>
    </dataValidation>
    <dataValidation type="list" allowBlank="1" showInputMessage="1" showErrorMessage="1" sqref="G6" xr:uid="{00000000-0002-0000-0100-000003000000}">
      <formula1>$AZ$2:$AZ$33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BY79"/>
  <sheetViews>
    <sheetView topLeftCell="A52" zoomScaleNormal="100" zoomScalePageLayoutView="85" workbookViewId="0">
      <selection activeCell="AS68" sqref="AS68"/>
    </sheetView>
  </sheetViews>
  <sheetFormatPr defaultColWidth="1.33203125" defaultRowHeight="12.75" customHeight="1" x14ac:dyDescent="0.2"/>
  <cols>
    <col min="1" max="1" width="1.77734375" style="26" customWidth="1"/>
    <col min="2" max="34" width="1.33203125" style="26" customWidth="1"/>
    <col min="35" max="35" width="1.109375" style="26" customWidth="1"/>
    <col min="36" max="36" width="4.33203125" style="27" customWidth="1"/>
    <col min="37" max="37" width="3.109375" style="26" customWidth="1"/>
    <col min="38" max="38" width="1" style="26" customWidth="1"/>
    <col min="39" max="39" width="3.109375" style="26" customWidth="1"/>
    <col min="40" max="40" width="1" style="26" customWidth="1"/>
    <col min="41" max="41" width="3.109375" style="26" customWidth="1"/>
    <col min="42" max="42" width="1" style="26" customWidth="1"/>
    <col min="43" max="43" width="3.109375" style="26" customWidth="1"/>
    <col min="44" max="44" width="1" style="26" customWidth="1"/>
    <col min="45" max="45" width="2.88671875" style="26" customWidth="1"/>
    <col min="46" max="46" width="0.44140625" style="26" customWidth="1"/>
    <col min="47" max="47" width="2.109375" style="26" customWidth="1"/>
    <col min="48" max="49" width="1" style="26" customWidth="1"/>
    <col min="50" max="50" width="2.109375" style="26" customWidth="1"/>
    <col min="51" max="51" width="1" style="26" customWidth="1"/>
    <col min="52" max="52" width="1.77734375" style="26" customWidth="1"/>
    <col min="53" max="53" width="2.77734375" style="26" customWidth="1"/>
    <col min="54" max="54" width="1.21875" style="26" customWidth="1"/>
    <col min="55" max="55" width="2.109375" style="26" customWidth="1"/>
    <col min="56" max="57" width="1" style="26" customWidth="1"/>
    <col min="58" max="58" width="2.109375" style="26" customWidth="1"/>
    <col min="59" max="59" width="1.33203125" style="26" customWidth="1"/>
    <col min="60" max="16384" width="1.33203125" style="26"/>
  </cols>
  <sheetData>
    <row r="1" spans="1:77" ht="5.2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9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</row>
    <row r="2" spans="1:77" ht="2.25" hidden="1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9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</row>
    <row r="3" spans="1:77" ht="12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9"/>
      <c r="AK3" s="42"/>
      <c r="AL3" s="34"/>
      <c r="AM3" s="42"/>
      <c r="AN3" s="34"/>
      <c r="AO3" s="42"/>
      <c r="AP3" s="34"/>
      <c r="AQ3" s="42"/>
      <c r="AR3" s="34"/>
      <c r="AS3" s="34"/>
      <c r="AT3" s="35"/>
      <c r="AU3" s="60"/>
      <c r="AV3" s="60"/>
      <c r="AW3" s="35"/>
      <c r="AX3" s="60"/>
      <c r="AY3" s="60"/>
      <c r="AZ3" s="34"/>
      <c r="BA3" s="42"/>
      <c r="BB3" s="60"/>
      <c r="BC3" s="60"/>
      <c r="BD3" s="34"/>
      <c r="BE3" s="59"/>
      <c r="BF3" s="59"/>
      <c r="BG3" s="4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5"/>
      <c r="BX3" s="28"/>
      <c r="BY3" s="28"/>
    </row>
    <row r="4" spans="1:77" ht="3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</row>
    <row r="5" spans="1:77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9"/>
      <c r="AK5" s="41"/>
      <c r="AL5" s="43"/>
      <c r="AM5" s="41"/>
      <c r="AN5" s="43"/>
      <c r="AO5" s="41"/>
      <c r="AP5" s="43"/>
      <c r="AQ5" s="41"/>
      <c r="AR5" s="43"/>
      <c r="AS5" s="41"/>
      <c r="AT5" s="43"/>
      <c r="AU5" s="53"/>
      <c r="AV5" s="53"/>
      <c r="AW5" s="43"/>
      <c r="AX5" s="53"/>
      <c r="AY5" s="53"/>
      <c r="AZ5" s="43"/>
      <c r="BA5" s="41"/>
      <c r="BB5" s="33"/>
      <c r="BC5" s="53"/>
      <c r="BD5" s="53"/>
      <c r="BE5" s="43"/>
      <c r="BF5" s="53"/>
      <c r="BG5" s="5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</row>
    <row r="6" spans="1:77" ht="10.199999999999999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9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</row>
    <row r="7" spans="1:77" ht="10.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</row>
    <row r="8" spans="1:77" ht="26.2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9"/>
      <c r="AK8" s="56" t="str">
        <f>TRIM(【基本情報等入力】!C10)</f>
        <v/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45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</row>
    <row r="9" spans="1:77" ht="4.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</row>
    <row r="10" spans="1:77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</row>
    <row r="11" spans="1:77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</row>
    <row r="12" spans="1:77" ht="12.7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</row>
    <row r="13" spans="1:77" ht="14.2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</row>
    <row r="16" spans="1:77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</row>
    <row r="17" spans="1:77" ht="12.7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7" ht="12.7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</row>
    <row r="19" spans="1:77" ht="12.7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</row>
    <row r="20" spans="1:77" ht="12.75" customHeigh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7" ht="12.75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9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</row>
    <row r="22" spans="1:77" ht="12.7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9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</row>
    <row r="23" spans="1:77" ht="12.7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</row>
    <row r="24" spans="1:77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9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</row>
    <row r="25" spans="1:77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9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</row>
    <row r="26" spans="1:77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9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</row>
    <row r="27" spans="1:77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9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</row>
    <row r="28" spans="1:77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</row>
    <row r="29" spans="1:77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</row>
    <row r="30" spans="1:77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</row>
    <row r="31" spans="1:77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</row>
    <row r="32" spans="1:77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</row>
    <row r="33" spans="1:77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</row>
    <row r="34" spans="1:77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9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</row>
    <row r="35" spans="1:77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9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</row>
    <row r="36" spans="1:77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</row>
    <row r="37" spans="1:77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9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</row>
    <row r="38" spans="1:77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9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</row>
    <row r="39" spans="1:77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9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</row>
    <row r="40" spans="1:77" ht="5.2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9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</row>
    <row r="41" spans="1:77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9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</row>
    <row r="42" spans="1:77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9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</row>
    <row r="43" spans="1:77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9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</row>
    <row r="44" spans="1:77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9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</row>
    <row r="45" spans="1:77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9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</row>
    <row r="46" spans="1:77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9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</row>
    <row r="47" spans="1:77" ht="7.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9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</row>
    <row r="48" spans="1:77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9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</row>
    <row r="49" spans="1:77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9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</row>
    <row r="50" spans="1:77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9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</row>
    <row r="51" spans="1:77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9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</row>
    <row r="52" spans="1:77" ht="24.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9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</row>
    <row r="53" spans="1:77" ht="12.7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9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</row>
    <row r="54" spans="1:77" ht="23.25" customHeight="1" x14ac:dyDescent="0.2"/>
    <row r="55" spans="1:77" ht="18" customHeight="1" x14ac:dyDescent="0.2">
      <c r="A55" s="28"/>
      <c r="B55" s="28"/>
      <c r="C55" s="28"/>
      <c r="D55" s="28"/>
      <c r="E55" s="28"/>
      <c r="F55" s="28"/>
      <c r="G55" s="55" t="str">
        <f>TRIM(【基本情報等入力】!C13)</f>
        <v/>
      </c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28"/>
      <c r="AJ55" s="29"/>
      <c r="AK55" s="28"/>
      <c r="AL55" s="28"/>
      <c r="AN55" s="58" t="str">
        <f>TRIM(【基本情報等入力】!C15)</f>
        <v/>
      </c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</row>
    <row r="56" spans="1:77" ht="12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9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</row>
    <row r="58" spans="1:77" ht="8.25" customHeigh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9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</row>
    <row r="59" spans="1:77" ht="12.75" customHeight="1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9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</row>
    <row r="60" spans="1:77" ht="12.75" customHeight="1" x14ac:dyDescent="0.2">
      <c r="A60" s="28"/>
      <c r="B60" s="28"/>
      <c r="C60" s="28"/>
      <c r="D60" s="28"/>
      <c r="E60" s="28"/>
      <c r="F60" s="28"/>
      <c r="G60" s="28"/>
      <c r="H60" s="28"/>
      <c r="I60" s="32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9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</row>
    <row r="61" spans="1:77" ht="16.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9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</row>
    <row r="62" spans="1:77" ht="9.7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9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</row>
    <row r="63" spans="1:77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51" t="str">
        <f>TRIM(【基本情報等入力】!C10)</f>
        <v/>
      </c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4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</row>
    <row r="64" spans="1:77" ht="7.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9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28"/>
      <c r="BT64" s="28"/>
      <c r="BU64" s="28"/>
      <c r="BV64" s="28"/>
      <c r="BW64" s="28"/>
      <c r="BX64" s="28"/>
      <c r="BY64" s="28"/>
    </row>
    <row r="65" spans="1:77" ht="13.5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51" t="str">
        <f>TRIM(【基本情報等入力】!C18)</f>
        <v/>
      </c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</row>
    <row r="66" spans="1:77" ht="13.2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</row>
    <row r="67" spans="1:77" ht="19.8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9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</row>
    <row r="68" spans="1:77" ht="32.25" customHeight="1" x14ac:dyDescent="0.2">
      <c r="A68" s="28"/>
      <c r="B68" s="28"/>
      <c r="C68" s="28"/>
      <c r="D68" s="29"/>
      <c r="E68" s="29"/>
      <c r="F68" s="29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9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</row>
    <row r="69" spans="1:77" ht="10.5" customHeight="1" x14ac:dyDescent="0.2">
      <c r="B69" s="46"/>
      <c r="C69" s="46"/>
      <c r="D69" s="57">
        <f>【基本情報等入力】!A22</f>
        <v>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46"/>
      <c r="BQ69" s="46"/>
      <c r="BR69" s="46"/>
      <c r="BS69" s="46"/>
      <c r="BT69" s="28"/>
      <c r="BU69" s="28"/>
      <c r="BV69" s="28"/>
      <c r="BW69" s="5"/>
      <c r="BX69" s="28"/>
      <c r="BY69" s="28"/>
    </row>
    <row r="70" spans="1:77" ht="12.75" customHeight="1" x14ac:dyDescent="0.2">
      <c r="A70" s="46"/>
      <c r="B70" s="46"/>
      <c r="C70" s="4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46"/>
      <c r="BQ70" s="46"/>
      <c r="BR70" s="46"/>
      <c r="BS70" s="46"/>
      <c r="BT70" s="28"/>
      <c r="BU70" s="28"/>
      <c r="BV70" s="28"/>
      <c r="BW70" s="28"/>
      <c r="BX70" s="28"/>
      <c r="BY70" s="28"/>
    </row>
    <row r="71" spans="1:77" ht="12.75" customHeight="1" x14ac:dyDescent="0.2">
      <c r="A71" s="46"/>
      <c r="B71" s="46"/>
      <c r="C71" s="4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46"/>
      <c r="BQ71" s="46"/>
      <c r="BR71" s="46"/>
      <c r="BS71" s="46"/>
      <c r="BT71" s="28"/>
      <c r="BU71" s="28"/>
      <c r="BV71" s="28"/>
      <c r="BW71" s="28"/>
      <c r="BX71" s="28"/>
      <c r="BY71" s="28"/>
    </row>
    <row r="72" spans="1:77" ht="12.75" customHeight="1" x14ac:dyDescent="0.2">
      <c r="A72" s="46"/>
      <c r="B72" s="46"/>
      <c r="C72" s="4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46"/>
      <c r="BQ72" s="46"/>
      <c r="BR72" s="46"/>
      <c r="BS72" s="46"/>
      <c r="BT72" s="31"/>
      <c r="BU72" s="28"/>
      <c r="BV72" s="28"/>
      <c r="BW72" s="28"/>
      <c r="BX72" s="28"/>
      <c r="BY72" s="28"/>
    </row>
    <row r="73" spans="1:77" ht="12.75" customHeight="1" x14ac:dyDescent="0.2">
      <c r="A73" s="46"/>
      <c r="B73" s="46"/>
      <c r="C73" s="4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46"/>
      <c r="BQ73" s="46"/>
      <c r="BR73" s="46"/>
      <c r="BS73" s="46"/>
      <c r="BT73" s="28"/>
      <c r="BU73" s="28"/>
      <c r="BV73" s="28"/>
      <c r="BW73" s="28"/>
      <c r="BX73" s="28"/>
      <c r="BY73" s="28"/>
    </row>
    <row r="74" spans="1:77" ht="11.25" customHeight="1" x14ac:dyDescent="0.2">
      <c r="A74" s="46"/>
      <c r="B74" s="46"/>
      <c r="C74" s="4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46"/>
      <c r="BQ74" s="46"/>
      <c r="BR74" s="46"/>
      <c r="BS74" s="46"/>
      <c r="BT74" s="28"/>
      <c r="BU74" s="28"/>
      <c r="BV74" s="28"/>
      <c r="BW74" s="28"/>
      <c r="BX74" s="28"/>
      <c r="BY74" s="28"/>
    </row>
    <row r="75" spans="1:77" ht="9.6" customHeight="1" x14ac:dyDescent="0.2">
      <c r="A75" s="46"/>
      <c r="B75" s="46"/>
      <c r="C75" s="4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46"/>
      <c r="BQ75" s="46"/>
      <c r="BR75" s="46"/>
      <c r="BS75" s="46"/>
      <c r="BT75" s="28"/>
      <c r="BU75" s="28"/>
      <c r="BV75" s="28"/>
      <c r="BW75" s="28"/>
      <c r="BX75" s="28"/>
      <c r="BY75" s="28"/>
    </row>
    <row r="76" spans="1:77" ht="21" customHeight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9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</row>
    <row r="77" spans="1:77" ht="14.25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51" t="str">
        <f>TRIM(【基本情報等入力】!C27)</f>
        <v>●●●事業所</v>
      </c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28"/>
      <c r="AH77" s="28"/>
      <c r="AI77" s="28"/>
      <c r="AJ77" s="29"/>
      <c r="AK77" s="28"/>
      <c r="AL77" s="28"/>
      <c r="AM77" s="52" t="str">
        <f>TRIM(【基本情報等入力】!C29)</f>
        <v>◆◆　◆◆</v>
      </c>
      <c r="AN77" s="52"/>
      <c r="AO77" s="52"/>
      <c r="AP77" s="52"/>
      <c r="AQ77" s="52"/>
      <c r="AR77" s="52"/>
      <c r="AS77" s="52"/>
      <c r="AT77" s="52"/>
      <c r="AU77" s="52"/>
      <c r="AV77" s="47"/>
      <c r="AW77" s="47"/>
      <c r="AX77" s="47"/>
      <c r="AY77" s="28"/>
      <c r="AZ77" s="28"/>
      <c r="BA77" s="28"/>
      <c r="BB77" s="28"/>
      <c r="BC77" s="28"/>
      <c r="BD77" s="28"/>
      <c r="BE77" s="28"/>
      <c r="BF77" s="30" t="str">
        <f>TRIM(【基本情報等入力】!C31)</f>
        <v>03-</v>
      </c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S77" s="28"/>
      <c r="BT77" s="28"/>
      <c r="BU77" s="28"/>
      <c r="BV77" s="28"/>
      <c r="BW77" s="28"/>
      <c r="BX77" s="28"/>
      <c r="BY77" s="28"/>
    </row>
    <row r="78" spans="1:77" ht="1.5" customHeight="1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9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</row>
    <row r="79" spans="1:77" ht="3.75" customHeight="1" x14ac:dyDescent="0.2"/>
  </sheetData>
  <sheetProtection sheet="1" selectLockedCells="1" selectUnlockedCells="1"/>
  <protectedRanges>
    <protectedRange sqref="E69:BS75 A70:D75 B69:D69" name="範囲1_1"/>
  </protectedRanges>
  <mergeCells count="17">
    <mergeCell ref="BE3:BF3"/>
    <mergeCell ref="AU5:AV5"/>
    <mergeCell ref="BB3:BC3"/>
    <mergeCell ref="BC5:BD5"/>
    <mergeCell ref="AX3:AY3"/>
    <mergeCell ref="AU3:AV3"/>
    <mergeCell ref="AB63:AY63"/>
    <mergeCell ref="AM77:AU77"/>
    <mergeCell ref="N77:AF77"/>
    <mergeCell ref="AX5:AY5"/>
    <mergeCell ref="BF5:BG5"/>
    <mergeCell ref="BF64:BR64"/>
    <mergeCell ref="G55:AH55"/>
    <mergeCell ref="T65:AZ65"/>
    <mergeCell ref="AK8:BI8"/>
    <mergeCell ref="D69:BO75"/>
    <mergeCell ref="AN55:BM55"/>
  </mergeCells>
  <phoneticPr fontId="1"/>
  <pageMargins left="0.70866141732283472" right="0.19685039370078741" top="0.82677165354330717" bottom="7.874015748031496E-2" header="0.51181102362204722" footer="7.874015748031496E-2"/>
  <pageSetup paperSize="9" scale="8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style="5" customWidth="1"/>
    <col min="2" max="2" width="4.6640625" style="5" customWidth="1"/>
    <col min="3" max="3" width="2.44140625" style="5" customWidth="1"/>
    <col min="4" max="4" width="5.6640625" style="5" customWidth="1"/>
    <col min="5" max="17" width="2.5546875" style="5" customWidth="1"/>
    <col min="18" max="18" width="0.44140625" style="4" customWidth="1"/>
    <col min="19" max="19" width="4.6640625" style="5" customWidth="1"/>
    <col min="20" max="20" width="2.44140625" style="5" customWidth="1"/>
    <col min="21" max="21" width="5.6640625" style="5" customWidth="1"/>
    <col min="22" max="34" width="2.5546875" style="5" customWidth="1"/>
    <col min="35" max="36" width="2.6640625" style="5" customWidth="1"/>
    <col min="37" max="42" width="9" style="5"/>
    <col min="43" max="43" width="2.6640625" style="5"/>
    <col min="44" max="44" width="2.6640625" style="5" customWidth="1"/>
    <col min="45" max="45" width="3.44140625" style="6" bestFit="1" customWidth="1"/>
    <col min="46" max="46" width="4.44140625" style="6" bestFit="1" customWidth="1"/>
    <col min="47" max="47" width="9" style="6"/>
    <col min="48" max="16384" width="9" style="5"/>
  </cols>
  <sheetData>
    <row r="2" spans="36:36" x14ac:dyDescent="0.2"/>
    <row r="18" spans="2:42" ht="18.75" customHeight="1" thickBot="1" x14ac:dyDescent="0.25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2">
      <c r="B19" s="20"/>
      <c r="C19" s="10" t="s">
        <v>18</v>
      </c>
      <c r="D19" s="21"/>
      <c r="E19" s="61" t="str">
        <f>IFERROR(VLOOKUP(B19*100+D19,$AT:$AU,2,FALSE),"")</f>
        <v/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11"/>
      <c r="S19" s="20"/>
      <c r="T19" s="10" t="s">
        <v>18</v>
      </c>
      <c r="U19" s="21"/>
      <c r="V19" s="61" t="str">
        <f>IFERROR(VLOOKUP(S19*100+U19,$AT:$AU,2,FALSE),"")</f>
        <v/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2"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13"/>
      <c r="S20" s="63"/>
      <c r="T20" s="64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13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13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13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12"/>
      <c r="AJ23" s="12"/>
      <c r="AK23" s="12"/>
      <c r="AL23" s="12"/>
      <c r="AM23" s="12"/>
      <c r="AN23" s="12"/>
      <c r="AO23" s="12"/>
      <c r="AP23" s="12"/>
    </row>
    <row r="24" spans="2:42" ht="17.399999999999999" customHeight="1" thickBot="1" x14ac:dyDescent="0.25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  <c r="R24" s="13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2">
      <c r="B26" s="20"/>
      <c r="C26" s="10" t="s">
        <v>18</v>
      </c>
      <c r="D26" s="21"/>
      <c r="E26" s="61" t="str">
        <f>IFERROR(VLOOKUP(B26*100+D26,$AT:$AU,2,FALSE),"")</f>
        <v/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11"/>
      <c r="S26" s="20"/>
      <c r="T26" s="10" t="s">
        <v>18</v>
      </c>
      <c r="U26" s="21"/>
      <c r="V26" s="61" t="str">
        <f>IFERROR(VLOOKUP(S26*100+U26,$AT:$AU,2,FALSE),"")</f>
        <v/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2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13"/>
      <c r="S27" s="63"/>
      <c r="T27" s="64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2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13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2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3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2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13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9"/>
      <c r="AI30" s="12"/>
      <c r="AJ30" s="12"/>
      <c r="AK30" s="12"/>
      <c r="AL30" s="12"/>
      <c r="AM30" s="12"/>
      <c r="AN30" s="12"/>
      <c r="AO30" s="12"/>
      <c r="AP30" s="12"/>
    </row>
    <row r="31" spans="2:42" ht="17.399999999999999" customHeight="1" thickBot="1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/>
      <c r="R31" s="1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2">
      <c r="B33" s="20"/>
      <c r="C33" s="10" t="s">
        <v>18</v>
      </c>
      <c r="D33" s="21"/>
      <c r="E33" s="61" t="str">
        <f>IFERROR(VLOOKUP(B33*100+D33,$AT:$AU,2,FALSE),"")</f>
        <v/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  <c r="R33" s="11"/>
      <c r="S33" s="20"/>
      <c r="T33" s="10" t="s">
        <v>18</v>
      </c>
      <c r="U33" s="21"/>
      <c r="V33" s="61" t="str">
        <f>IFERROR(VLOOKUP(S33*100+U33,$AT:$AU,2,FALSE),"")</f>
        <v/>
      </c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2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16"/>
      <c r="S34" s="63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2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16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2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16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9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16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  <c r="AI37" s="12"/>
      <c r="AJ37" s="12"/>
      <c r="AK37" s="12"/>
      <c r="AL37" s="12"/>
      <c r="AM37" s="12"/>
      <c r="AN37" s="12"/>
      <c r="AO37" s="12"/>
      <c r="AP37" s="12"/>
    </row>
    <row r="38" spans="2:42" ht="18" customHeight="1" thickBot="1" x14ac:dyDescent="0.25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16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2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2">
      <c r="B40" s="20"/>
      <c r="C40" s="10" t="s">
        <v>18</v>
      </c>
      <c r="D40" s="21"/>
      <c r="E40" s="61" t="str">
        <f>IFERROR(VLOOKUP(B40*100+D40,$AT:$AU,2,FALSE),"")</f>
        <v/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2"/>
      <c r="R40" s="11"/>
      <c r="S40" s="20"/>
      <c r="T40" s="10" t="s">
        <v>18</v>
      </c>
      <c r="U40" s="21"/>
      <c r="V40" s="61" t="str">
        <f>IFERROR(VLOOKUP(S40*100+U40,$AT:$AU,2,FALSE),"")</f>
        <v/>
      </c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2">
      <c r="B41" s="63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/>
      <c r="R41" s="13"/>
      <c r="S41" s="63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2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  <c r="R42" s="13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2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13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13"/>
      <c r="S44" s="67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/>
      <c r="AI44" s="12"/>
      <c r="AJ44" s="12"/>
      <c r="AK44" s="12"/>
      <c r="AL44" s="12"/>
      <c r="AM44" s="12"/>
      <c r="AN44" s="12"/>
      <c r="AO44" s="12"/>
      <c r="AP44" s="12"/>
    </row>
    <row r="45" spans="2:42" ht="17.399999999999999" customHeight="1" thickBot="1" x14ac:dyDescent="0.25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  <c r="R45" s="13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2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2">
      <c r="B47" s="20"/>
      <c r="C47" s="10" t="s">
        <v>18</v>
      </c>
      <c r="D47" s="21"/>
      <c r="E47" s="61" t="str">
        <f>IFERROR(VLOOKUP(B47*100+D47,$AT:$AU,2,FALSE),"")</f>
        <v/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11"/>
      <c r="S47" s="20"/>
      <c r="T47" s="10" t="s">
        <v>18</v>
      </c>
      <c r="U47" s="21"/>
      <c r="V47" s="61" t="str">
        <f>IFERROR(VLOOKUP(S47*100+U47,$AT:$AU,2,FALSE),"")</f>
        <v/>
      </c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2">
      <c r="B48" s="63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/>
      <c r="R48" s="13"/>
      <c r="S48" s="63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3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2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13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3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9"/>
      <c r="AI51" s="12"/>
      <c r="AJ51" s="12"/>
      <c r="AK51" s="12"/>
      <c r="AL51" s="12"/>
      <c r="AM51" s="12"/>
      <c r="AN51" s="12"/>
      <c r="AO51" s="12"/>
      <c r="AP51" s="12"/>
    </row>
    <row r="52" spans="2:42" ht="18" customHeight="1" thickBot="1" x14ac:dyDescent="0.2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3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2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2"/>
    <row r="69" spans="43:47" x14ac:dyDescent="0.2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2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2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2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2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2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2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2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2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2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2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2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2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2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2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2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2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2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2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2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2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2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2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2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2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2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2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2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2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2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2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2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2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2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2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2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2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2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2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2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2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2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2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2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2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2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2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2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2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2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2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2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2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2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2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2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2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2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2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2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2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2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2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2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2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2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2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2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2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2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2">
      <c r="AQ139" s="18"/>
      <c r="AR139" s="18"/>
    </row>
    <row r="140" spans="43:47" x14ac:dyDescent="0.2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 xr:uid="{00000000-0002-0000-0300-000000000000}">
      <formula1>$AU$97:$AU$108</formula1>
    </dataValidation>
    <dataValidation type="list" allowBlank="1" showInputMessage="1" showErrorMessage="1" sqref="D19" xr:uid="{00000000-0002-0000-0300-000001000000}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 xr:uid="{00000000-0002-0000-0300-000002000000}"/>
    <dataValidation type="textLength" operator="lessThanOrEqual" allowBlank="1" showInputMessage="1" showErrorMessage="1" errorTitle="文字数制限" error="文字数がオーバーしています。_x000a_" sqref="R34:R38" xr:uid="{00000000-0002-0000-0300-000003000000}">
      <formula1>105</formula1>
    </dataValidation>
    <dataValidation type="list" allowBlank="1" showInputMessage="1" showErrorMessage="1" sqref="R33 R26 R40 R47" xr:uid="{00000000-0002-0000-0300-000004000000}">
      <formula1>$AU$84:$AU$96</formula1>
    </dataValidation>
    <dataValidation type="list" allowBlank="1" showInputMessage="1" showErrorMessage="1" sqref="B19 S19 B26 S26 B33 S33 B40 S40 B47 S47" xr:uid="{00000000-0002-0000-0300-000005000000}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00000000-0002-0000-0300-000006000000}">
      <formula1>0</formula1>
      <formula2>110</formula2>
    </dataValidation>
    <dataValidation type="list" allowBlank="1" showInputMessage="1" showErrorMessage="1" sqref="D26" xr:uid="{00000000-0002-0000-0300-000007000000}">
      <formula1>INDIRECT("_"&amp;$B$26)</formula1>
    </dataValidation>
    <dataValidation type="list" allowBlank="1" showInputMessage="1" showErrorMessage="1" sqref="D33" xr:uid="{00000000-0002-0000-0300-000008000000}">
      <formula1>INDIRECT("_"&amp;$B$33)</formula1>
    </dataValidation>
    <dataValidation type="list" allowBlank="1" showInputMessage="1" showErrorMessage="1" sqref="D40" xr:uid="{00000000-0002-0000-0300-000009000000}">
      <formula1>INDIRECT("_"&amp;$B$40)</formula1>
    </dataValidation>
    <dataValidation type="list" allowBlank="1" showInputMessage="1" showErrorMessage="1" sqref="D47" xr:uid="{00000000-0002-0000-0300-00000A000000}">
      <formula1>INDIRECT("_"&amp;$B$47)</formula1>
    </dataValidation>
    <dataValidation type="list" allowBlank="1" showInputMessage="1" showErrorMessage="1" sqref="U47" xr:uid="{00000000-0002-0000-0300-00000B000000}">
      <formula1>INDIRECT("_"&amp;$S$47)</formula1>
    </dataValidation>
    <dataValidation type="list" allowBlank="1" showInputMessage="1" showErrorMessage="1" sqref="U40" xr:uid="{00000000-0002-0000-0300-00000C000000}">
      <formula1>INDIRECT("_"&amp;$S$40)</formula1>
    </dataValidation>
    <dataValidation type="list" allowBlank="1" showInputMessage="1" showErrorMessage="1" sqref="U33" xr:uid="{00000000-0002-0000-0300-00000D000000}">
      <formula1>INDIRECT("_"&amp;$S$33)</formula1>
    </dataValidation>
    <dataValidation type="list" allowBlank="1" showInputMessage="1" showErrorMessage="1" sqref="U26" xr:uid="{00000000-0002-0000-0300-00000E000000}">
      <formula1>INDIRECT("_"&amp;$S$26)</formula1>
    </dataValidation>
    <dataValidation type="list" allowBlank="1" showInputMessage="1" showErrorMessage="1" sqref="U19" xr:uid="{00000000-0002-0000-0300-00000F000000}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59B1-A7E7-4AE6-9E71-B67711EDB6CF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style="5" customWidth="1"/>
    <col min="2" max="2" width="4.6640625" style="5" customWidth="1"/>
    <col min="3" max="3" width="2.44140625" style="5" customWidth="1"/>
    <col min="4" max="4" width="5.6640625" style="5" customWidth="1"/>
    <col min="5" max="17" width="2.5546875" style="5" customWidth="1"/>
    <col min="18" max="18" width="0.44140625" style="4" customWidth="1"/>
    <col min="19" max="19" width="4.6640625" style="5" customWidth="1"/>
    <col min="20" max="20" width="2.44140625" style="5" customWidth="1"/>
    <col min="21" max="21" width="5.6640625" style="5" customWidth="1"/>
    <col min="22" max="34" width="2.5546875" style="5" customWidth="1"/>
    <col min="35" max="36" width="2.6640625" style="5" customWidth="1"/>
    <col min="37" max="43" width="9" style="5"/>
    <col min="44" max="44" width="2.6640625" style="5" customWidth="1"/>
    <col min="45" max="45" width="3.44140625" style="6" bestFit="1" customWidth="1"/>
    <col min="46" max="46" width="4.44140625" style="6" bestFit="1" customWidth="1"/>
    <col min="47" max="47" width="9" style="6"/>
    <col min="48" max="16384" width="9" style="5"/>
  </cols>
  <sheetData>
    <row r="2" spans="36:36" x14ac:dyDescent="0.2"/>
    <row r="18" spans="2:42" ht="18.75" customHeight="1" thickBot="1" x14ac:dyDescent="0.25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2">
      <c r="B19" s="20"/>
      <c r="C19" s="10" t="s">
        <v>18</v>
      </c>
      <c r="D19" s="21"/>
      <c r="E19" s="61" t="str">
        <f>IFERROR(VLOOKUP(B19*100+D19,$AT:$AU,2,FALSE),"")</f>
        <v/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14"/>
      <c r="S19" s="20"/>
      <c r="T19" s="10" t="s">
        <v>18</v>
      </c>
      <c r="U19" s="21"/>
      <c r="V19" s="61" t="str">
        <f>IFERROR(VLOOKUP(S19*100+U19,$AT:$AU,2,FALSE),"")</f>
        <v/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2"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13"/>
      <c r="S20" s="63"/>
      <c r="T20" s="64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13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13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13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12"/>
      <c r="AJ23" s="12"/>
      <c r="AK23" s="12"/>
      <c r="AL23" s="12"/>
      <c r="AM23" s="12"/>
      <c r="AN23" s="12"/>
      <c r="AO23" s="12"/>
      <c r="AP23" s="12"/>
    </row>
    <row r="24" spans="2:42" ht="17.399999999999999" customHeight="1" thickBot="1" x14ac:dyDescent="0.25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  <c r="R24" s="13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2">
      <c r="B26" s="20"/>
      <c r="C26" s="10" t="s">
        <v>18</v>
      </c>
      <c r="D26" s="21"/>
      <c r="E26" s="61" t="str">
        <f>IFERROR(VLOOKUP(B26*100+D26,$AT:$AU,2,FALSE),"")</f>
        <v/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14"/>
      <c r="S26" s="20"/>
      <c r="T26" s="10" t="s">
        <v>18</v>
      </c>
      <c r="U26" s="21"/>
      <c r="V26" s="61" t="str">
        <f>IFERROR(VLOOKUP(S26*100+U26,$AT:$AU,2,FALSE),"")</f>
        <v/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2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13"/>
      <c r="S27" s="63"/>
      <c r="T27" s="64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2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13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2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3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2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13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9"/>
      <c r="AI30" s="12"/>
      <c r="AJ30" s="12"/>
      <c r="AK30" s="12"/>
      <c r="AL30" s="12"/>
      <c r="AM30" s="12"/>
      <c r="AN30" s="12"/>
      <c r="AO30" s="12"/>
      <c r="AP30" s="12"/>
    </row>
    <row r="31" spans="2:42" ht="17.399999999999999" customHeight="1" thickBot="1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/>
      <c r="R31" s="1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2">
      <c r="B33" s="20"/>
      <c r="C33" s="10" t="s">
        <v>18</v>
      </c>
      <c r="D33" s="21"/>
      <c r="E33" s="61" t="str">
        <f>IFERROR(VLOOKUP(B33*100+D33,$AT:$AU,2,FALSE),"")</f>
        <v/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  <c r="R33" s="14"/>
      <c r="S33" s="20"/>
      <c r="T33" s="10" t="s">
        <v>18</v>
      </c>
      <c r="U33" s="21"/>
      <c r="V33" s="61" t="str">
        <f>IFERROR(VLOOKUP(S33*100+U33,$AT:$AU,2,FALSE),"")</f>
        <v/>
      </c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2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16"/>
      <c r="S34" s="63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2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16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2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16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9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16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  <c r="AI37" s="12"/>
      <c r="AJ37" s="12"/>
      <c r="AK37" s="12"/>
      <c r="AL37" s="12"/>
      <c r="AM37" s="12"/>
      <c r="AN37" s="12"/>
      <c r="AO37" s="12"/>
      <c r="AP37" s="12"/>
    </row>
    <row r="38" spans="2:42" ht="18" customHeight="1" thickBot="1" x14ac:dyDescent="0.25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16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2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2">
      <c r="B40" s="20"/>
      <c r="C40" s="10" t="s">
        <v>18</v>
      </c>
      <c r="D40" s="21"/>
      <c r="E40" s="61" t="str">
        <f>IFERROR(VLOOKUP(B40*100+D40,$AT:$AU,2,FALSE),"")</f>
        <v/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2"/>
      <c r="R40" s="14"/>
      <c r="S40" s="20"/>
      <c r="T40" s="10" t="s">
        <v>18</v>
      </c>
      <c r="U40" s="21"/>
      <c r="V40" s="61" t="str">
        <f>IFERROR(VLOOKUP(S40*100+U40,$AT:$AU,2,FALSE),"")</f>
        <v/>
      </c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2">
      <c r="B41" s="63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/>
      <c r="R41" s="13"/>
      <c r="S41" s="63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2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  <c r="R42" s="13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2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13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13"/>
      <c r="S44" s="67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/>
      <c r="AI44" s="12"/>
      <c r="AJ44" s="12"/>
      <c r="AK44" s="12"/>
      <c r="AL44" s="12"/>
      <c r="AM44" s="12"/>
      <c r="AN44" s="12"/>
      <c r="AO44" s="12"/>
      <c r="AP44" s="12"/>
    </row>
    <row r="45" spans="2:42" ht="17.399999999999999" customHeight="1" thickBot="1" x14ac:dyDescent="0.25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  <c r="R45" s="13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2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2">
      <c r="B47" s="20"/>
      <c r="C47" s="10" t="s">
        <v>18</v>
      </c>
      <c r="D47" s="21"/>
      <c r="E47" s="61" t="str">
        <f>IFERROR(VLOOKUP(B47*100+D47,$AT:$AU,2,FALSE),"")</f>
        <v/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14"/>
      <c r="S47" s="20"/>
      <c r="T47" s="10" t="s">
        <v>18</v>
      </c>
      <c r="U47" s="21"/>
      <c r="V47" s="61" t="str">
        <f>IFERROR(VLOOKUP(S47*100+U47,$AT:$AU,2,FALSE),"")</f>
        <v/>
      </c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2">
      <c r="B48" s="63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/>
      <c r="R48" s="13"/>
      <c r="S48" s="63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3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2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13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3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9"/>
      <c r="AI51" s="12"/>
      <c r="AJ51" s="12"/>
      <c r="AK51" s="12"/>
      <c r="AL51" s="12"/>
      <c r="AM51" s="12"/>
      <c r="AN51" s="12"/>
      <c r="AO51" s="12"/>
      <c r="AP51" s="12"/>
    </row>
    <row r="52" spans="2:42" ht="18" customHeight="1" thickBot="1" x14ac:dyDescent="0.2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3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2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2"/>
    <row r="69" spans="43:47" x14ac:dyDescent="0.2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2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2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2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2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2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2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2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2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2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2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2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2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2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2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2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2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2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2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2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2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2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2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2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2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2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2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2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2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2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2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2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2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2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2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2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2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2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2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2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2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2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2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2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2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2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2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2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2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2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2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2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2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2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2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2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2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2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2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2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2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2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2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2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2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2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2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2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2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2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2">
      <c r="AQ139" s="18"/>
      <c r="AR139" s="18"/>
    </row>
    <row r="140" spans="43:47" x14ac:dyDescent="0.2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 xr:uid="{DD3A4F63-4FCF-4EF1-A58A-B6C1BC4F9DEF}">
      <formula1>INDIRECT("_"&amp;$S$19)</formula1>
    </dataValidation>
    <dataValidation type="list" allowBlank="1" showInputMessage="1" showErrorMessage="1" sqref="U26" xr:uid="{2CD416E4-F20F-4B4B-9B89-D50505E20B0E}">
      <formula1>INDIRECT("_"&amp;$S$26)</formula1>
    </dataValidation>
    <dataValidation type="list" allowBlank="1" showInputMessage="1" showErrorMessage="1" sqref="U33" xr:uid="{52090855-35AF-490A-8CC2-D067C2104815}">
      <formula1>INDIRECT("_"&amp;$S$33)</formula1>
    </dataValidation>
    <dataValidation type="list" allowBlank="1" showInputMessage="1" showErrorMessage="1" sqref="U40" xr:uid="{6F4CB17C-674D-4FD9-9AEF-68EBA44AE855}">
      <formula1>INDIRECT("_"&amp;$S$40)</formula1>
    </dataValidation>
    <dataValidation type="list" allowBlank="1" showInputMessage="1" showErrorMessage="1" sqref="U47" xr:uid="{4A557696-9459-49F2-A1FC-15342A532EA9}">
      <formula1>INDIRECT("_"&amp;$S$47)</formula1>
    </dataValidation>
    <dataValidation type="list" allowBlank="1" showInputMessage="1" showErrorMessage="1" sqref="D47" xr:uid="{87DF95C9-DCEE-4395-B96E-7CE9587DD12D}">
      <formula1>INDIRECT("_"&amp;$B$47)</formula1>
    </dataValidation>
    <dataValidation type="list" allowBlank="1" showInputMessage="1" showErrorMessage="1" sqref="D40" xr:uid="{FF86F374-D38E-4400-AE66-3E248CEBF815}">
      <formula1>INDIRECT("_"&amp;$B$40)</formula1>
    </dataValidation>
    <dataValidation type="list" allowBlank="1" showInputMessage="1" showErrorMessage="1" sqref="D33" xr:uid="{659CD6BF-2FF9-429C-97F2-9F826C76B6A5}">
      <formula1>INDIRECT("_"&amp;$B$33)</formula1>
    </dataValidation>
    <dataValidation type="list" allowBlank="1" showInputMessage="1" showErrorMessage="1" sqref="D26" xr:uid="{67DFEFF0-4754-4891-80E0-678FDA5DC2FD}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E8218748-C45E-43FD-A58F-2EB7509B3008}">
      <formula1>0</formula1>
      <formula2>110</formula2>
    </dataValidation>
    <dataValidation type="list" allowBlank="1" showInputMessage="1" showErrorMessage="1" sqref="B19 S19 B26 S26 B33 S33 B40 S40 B47 S47" xr:uid="{B95056CD-799D-4B90-8A37-A568E6AF6183}">
      <formula1>$AQ$69:$AQ$76</formula1>
    </dataValidation>
    <dataValidation type="list" allowBlank="1" showInputMessage="1" showErrorMessage="1" sqref="R33 R26 R40 R47" xr:uid="{109CE91F-71E9-4FEF-9726-913D47AC6746}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 xr:uid="{8E00D856-5E85-487B-BB14-381945B12EF8}">
      <formula1>105</formula1>
    </dataValidation>
    <dataValidation allowBlank="1" showInputMessage="1" showErrorMessage="1" sqref="T19 C26 C19 T26 T33 C40 C33 T40 C47 T47 S25:AH25 B25:Q25 R48:R52 B32:Q32 S46:AH46 B39:AH39 R27:R32 B46:Q46 R41:R46 R20:R25 S32:AH32" xr:uid="{B7782BFA-81A2-455E-9550-D5B277E06CBD}"/>
    <dataValidation type="list" allowBlank="1" showInputMessage="1" showErrorMessage="1" sqref="D19" xr:uid="{E047BA89-BCE3-41A2-A564-469853FB9FD8}">
      <formula1>INDIRECT("_"&amp;$B$19)</formula1>
    </dataValidation>
    <dataValidation type="list" allowBlank="1" showInputMessage="1" showErrorMessage="1" sqref="R19" xr:uid="{5CC8CC5E-63AF-429D-A3F5-D1DD05122787}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ED1C-75E0-4A87-9815-4B82303572B7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style="5" customWidth="1"/>
    <col min="2" max="2" width="4.6640625" style="5" customWidth="1"/>
    <col min="3" max="3" width="2.44140625" style="5" customWidth="1"/>
    <col min="4" max="4" width="5.6640625" style="5" customWidth="1"/>
    <col min="5" max="17" width="2.5546875" style="5" customWidth="1"/>
    <col min="18" max="18" width="0.44140625" style="4" customWidth="1"/>
    <col min="19" max="19" width="4.6640625" style="5" customWidth="1"/>
    <col min="20" max="20" width="2.44140625" style="5" customWidth="1"/>
    <col min="21" max="21" width="5.6640625" style="5" customWidth="1"/>
    <col min="22" max="34" width="2.5546875" style="5" customWidth="1"/>
    <col min="35" max="36" width="2.6640625" style="5" customWidth="1"/>
    <col min="37" max="43" width="9" style="5"/>
    <col min="44" max="44" width="2.6640625" style="5" customWidth="1"/>
    <col min="45" max="45" width="3.44140625" style="6" bestFit="1" customWidth="1"/>
    <col min="46" max="46" width="4.44140625" style="6" bestFit="1" customWidth="1"/>
    <col min="47" max="47" width="9" style="6"/>
    <col min="48" max="16384" width="9" style="5"/>
  </cols>
  <sheetData>
    <row r="2" spans="36:36" x14ac:dyDescent="0.2"/>
    <row r="18" spans="2:42" ht="18.75" customHeight="1" thickBot="1" x14ac:dyDescent="0.25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2">
      <c r="B19" s="20"/>
      <c r="C19" s="10" t="s">
        <v>18</v>
      </c>
      <c r="D19" s="21"/>
      <c r="E19" s="61" t="str">
        <f>IFERROR(VLOOKUP(B19*100+D19,$AT:$AU,2,FALSE),"")</f>
        <v/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14"/>
      <c r="S19" s="20"/>
      <c r="T19" s="10" t="s">
        <v>18</v>
      </c>
      <c r="U19" s="21"/>
      <c r="V19" s="61" t="str">
        <f>IFERROR(VLOOKUP(S19*100+U19,$AT:$AU,2,FALSE),"")</f>
        <v/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2"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13"/>
      <c r="S20" s="63"/>
      <c r="T20" s="64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13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13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13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12"/>
      <c r="AJ23" s="12"/>
      <c r="AK23" s="12"/>
      <c r="AL23" s="12"/>
      <c r="AM23" s="12"/>
      <c r="AN23" s="12"/>
      <c r="AO23" s="12"/>
      <c r="AP23" s="12"/>
    </row>
    <row r="24" spans="2:42" ht="17.399999999999999" customHeight="1" thickBot="1" x14ac:dyDescent="0.25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  <c r="R24" s="13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2">
      <c r="B26" s="20"/>
      <c r="C26" s="10" t="s">
        <v>18</v>
      </c>
      <c r="D26" s="21"/>
      <c r="E26" s="61" t="str">
        <f>IFERROR(VLOOKUP(B26*100+D26,$AT:$AU,2,FALSE),"")</f>
        <v/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14"/>
      <c r="S26" s="20"/>
      <c r="T26" s="10" t="s">
        <v>18</v>
      </c>
      <c r="U26" s="21"/>
      <c r="V26" s="61" t="str">
        <f>IFERROR(VLOOKUP(S26*100+U26,$AT:$AU,2,FALSE),"")</f>
        <v/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2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13"/>
      <c r="S27" s="63"/>
      <c r="T27" s="64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2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13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2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3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2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13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9"/>
      <c r="AI30" s="12"/>
      <c r="AJ30" s="12"/>
      <c r="AK30" s="12"/>
      <c r="AL30" s="12"/>
      <c r="AM30" s="12"/>
      <c r="AN30" s="12"/>
      <c r="AO30" s="12"/>
      <c r="AP30" s="12"/>
    </row>
    <row r="31" spans="2:42" ht="17.399999999999999" customHeight="1" thickBot="1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/>
      <c r="R31" s="1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2">
      <c r="B33" s="20"/>
      <c r="C33" s="10" t="s">
        <v>18</v>
      </c>
      <c r="D33" s="21"/>
      <c r="E33" s="61" t="str">
        <f>IFERROR(VLOOKUP(B33*100+D33,$AT:$AU,2,FALSE),"")</f>
        <v/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  <c r="R33" s="14"/>
      <c r="S33" s="20"/>
      <c r="T33" s="10" t="s">
        <v>18</v>
      </c>
      <c r="U33" s="21"/>
      <c r="V33" s="61" t="str">
        <f>IFERROR(VLOOKUP(S33*100+U33,$AT:$AU,2,FALSE),"")</f>
        <v/>
      </c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2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16"/>
      <c r="S34" s="63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2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16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2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16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9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16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  <c r="AI37" s="12"/>
      <c r="AJ37" s="12"/>
      <c r="AK37" s="12"/>
      <c r="AL37" s="12"/>
      <c r="AM37" s="12"/>
      <c r="AN37" s="12"/>
      <c r="AO37" s="12"/>
      <c r="AP37" s="12"/>
    </row>
    <row r="38" spans="2:42" ht="18" customHeight="1" thickBot="1" x14ac:dyDescent="0.25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16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2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2">
      <c r="B40" s="20"/>
      <c r="C40" s="10" t="s">
        <v>18</v>
      </c>
      <c r="D40" s="21"/>
      <c r="E40" s="61" t="str">
        <f>IFERROR(VLOOKUP(B40*100+D40,$AT:$AU,2,FALSE),"")</f>
        <v/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2"/>
      <c r="R40" s="14"/>
      <c r="S40" s="20"/>
      <c r="T40" s="10" t="s">
        <v>18</v>
      </c>
      <c r="U40" s="21"/>
      <c r="V40" s="61" t="str">
        <f>IFERROR(VLOOKUP(S40*100+U40,$AT:$AU,2,FALSE),"")</f>
        <v/>
      </c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2">
      <c r="B41" s="63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/>
      <c r="R41" s="13"/>
      <c r="S41" s="63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2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  <c r="R42" s="13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2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13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13"/>
      <c r="S44" s="67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/>
      <c r="AI44" s="12"/>
      <c r="AJ44" s="12"/>
      <c r="AK44" s="12"/>
      <c r="AL44" s="12"/>
      <c r="AM44" s="12"/>
      <c r="AN44" s="12"/>
      <c r="AO44" s="12"/>
      <c r="AP44" s="12"/>
    </row>
    <row r="45" spans="2:42" ht="17.399999999999999" customHeight="1" thickBot="1" x14ac:dyDescent="0.25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  <c r="R45" s="13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2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2">
      <c r="B47" s="20"/>
      <c r="C47" s="10" t="s">
        <v>18</v>
      </c>
      <c r="D47" s="21"/>
      <c r="E47" s="61" t="str">
        <f>IFERROR(VLOOKUP(B47*100+D47,$AT:$AU,2,FALSE),"")</f>
        <v/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14"/>
      <c r="S47" s="20"/>
      <c r="T47" s="10" t="s">
        <v>18</v>
      </c>
      <c r="U47" s="21"/>
      <c r="V47" s="61" t="str">
        <f>IFERROR(VLOOKUP(S47*100+U47,$AT:$AU,2,FALSE),"")</f>
        <v/>
      </c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2">
      <c r="B48" s="63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/>
      <c r="R48" s="13"/>
      <c r="S48" s="63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3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2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13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3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9"/>
      <c r="AI51" s="12"/>
      <c r="AJ51" s="12"/>
      <c r="AK51" s="12"/>
      <c r="AL51" s="12"/>
      <c r="AM51" s="12"/>
      <c r="AN51" s="12"/>
      <c r="AO51" s="12"/>
      <c r="AP51" s="12"/>
    </row>
    <row r="52" spans="2:42" ht="18" customHeight="1" thickBot="1" x14ac:dyDescent="0.2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3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2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2"/>
    <row r="69" spans="43:47" x14ac:dyDescent="0.2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2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2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2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2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2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2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2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2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2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2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2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2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2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2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2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2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2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2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2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2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2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2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2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2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2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2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2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2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2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2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2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2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2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2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2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2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2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2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2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2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2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2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2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2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2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2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2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2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2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2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2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2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2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2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2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2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2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2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2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2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2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2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2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2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2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2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2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2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2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2">
      <c r="AQ139" s="18"/>
      <c r="AR139" s="18"/>
    </row>
    <row r="140" spans="43:47" x14ac:dyDescent="0.2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 xr:uid="{A8228611-67C0-487D-B088-129CC9DB29C9}">
      <formula1>$AU$97:$AU$108</formula1>
    </dataValidation>
    <dataValidation type="list" allowBlank="1" showInputMessage="1" showErrorMessage="1" sqref="D19" xr:uid="{7801D80F-DC40-41B9-B39D-B70AE213F598}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 xr:uid="{D88C4064-BAD5-4839-8325-2053AA308DDC}"/>
    <dataValidation type="textLength" operator="lessThanOrEqual" allowBlank="1" showInputMessage="1" showErrorMessage="1" errorTitle="文字数制限" error="文字数がオーバーしています。_x000a_" sqref="R34:R38" xr:uid="{63ED1F87-0148-438A-96A7-A8C4336B72D8}">
      <formula1>105</formula1>
    </dataValidation>
    <dataValidation type="list" allowBlank="1" showInputMessage="1" showErrorMessage="1" sqref="R33 R26 R40 R47" xr:uid="{D375A6F9-C976-4816-B609-279FCE0571D0}">
      <formula1>$AU$84:$AU$96</formula1>
    </dataValidation>
    <dataValidation type="list" allowBlank="1" showInputMessage="1" showErrorMessage="1" sqref="B19 S19 B26 S26 B33 S33 B40 S40 B47 S47" xr:uid="{C807A0FC-FAC8-499E-938D-D78993ACCEBB}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A249455A-252D-43E5-923A-83081773F506}">
      <formula1>0</formula1>
      <formula2>110</formula2>
    </dataValidation>
    <dataValidation type="list" allowBlank="1" showInputMessage="1" showErrorMessage="1" sqref="D26" xr:uid="{1D2B2A68-4CF6-49CE-B08C-8777213965A6}">
      <formula1>INDIRECT("_"&amp;$B$26)</formula1>
    </dataValidation>
    <dataValidation type="list" allowBlank="1" showInputMessage="1" showErrorMessage="1" sqref="D33" xr:uid="{960726D8-8E96-48ED-AAD3-CCCA2148D73B}">
      <formula1>INDIRECT("_"&amp;$B$33)</formula1>
    </dataValidation>
    <dataValidation type="list" allowBlank="1" showInputMessage="1" showErrorMessage="1" sqref="D40" xr:uid="{89E7EFFD-1504-464B-A2C4-3F6D59E1072B}">
      <formula1>INDIRECT("_"&amp;$B$40)</formula1>
    </dataValidation>
    <dataValidation type="list" allowBlank="1" showInputMessage="1" showErrorMessage="1" sqref="D47" xr:uid="{B7691AEF-4739-46E9-A110-D11E193F63E2}">
      <formula1>INDIRECT("_"&amp;$B$47)</formula1>
    </dataValidation>
    <dataValidation type="list" allowBlank="1" showInputMessage="1" showErrorMessage="1" sqref="U47" xr:uid="{BA648935-8C71-4CB3-A84F-36A0BD1F391F}">
      <formula1>INDIRECT("_"&amp;$S$47)</formula1>
    </dataValidation>
    <dataValidation type="list" allowBlank="1" showInputMessage="1" showErrorMessage="1" sqref="U40" xr:uid="{300E17A7-4818-4CE1-BB57-1CECED0752F7}">
      <formula1>INDIRECT("_"&amp;$S$40)</formula1>
    </dataValidation>
    <dataValidation type="list" allowBlank="1" showInputMessage="1" showErrorMessage="1" sqref="U33" xr:uid="{AC9E37E9-7B57-4928-9F44-E062FDF6D798}">
      <formula1>INDIRECT("_"&amp;$S$33)</formula1>
    </dataValidation>
    <dataValidation type="list" allowBlank="1" showInputMessage="1" showErrorMessage="1" sqref="U26" xr:uid="{0F3DC33F-CF7C-44AE-B84C-5FD405A497AC}">
      <formula1>INDIRECT("_"&amp;$S$26)</formula1>
    </dataValidation>
    <dataValidation type="list" allowBlank="1" showInputMessage="1" showErrorMessage="1" sqref="U19" xr:uid="{F19BD203-8C4B-457F-9FD4-4BFB9512F02C}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7F2A-7ACA-4FF1-8FCA-D206212D574C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style="5" customWidth="1"/>
    <col min="2" max="2" width="4.6640625" style="5" customWidth="1"/>
    <col min="3" max="3" width="2.44140625" style="5" customWidth="1"/>
    <col min="4" max="4" width="5.6640625" style="5" customWidth="1"/>
    <col min="5" max="17" width="2.5546875" style="5" customWidth="1"/>
    <col min="18" max="18" width="0.44140625" style="4" customWidth="1"/>
    <col min="19" max="19" width="4.6640625" style="5" customWidth="1"/>
    <col min="20" max="20" width="2.44140625" style="5" customWidth="1"/>
    <col min="21" max="21" width="5.6640625" style="5" customWidth="1"/>
    <col min="22" max="34" width="2.5546875" style="5" customWidth="1"/>
    <col min="35" max="36" width="2.6640625" style="5" customWidth="1"/>
    <col min="37" max="43" width="9" style="5"/>
    <col min="44" max="44" width="2.6640625" style="5" customWidth="1"/>
    <col min="45" max="45" width="3.44140625" style="6" bestFit="1" customWidth="1"/>
    <col min="46" max="46" width="4.44140625" style="6" bestFit="1" customWidth="1"/>
    <col min="47" max="47" width="9" style="6"/>
    <col min="48" max="16384" width="9" style="5"/>
  </cols>
  <sheetData>
    <row r="2" spans="36:36" x14ac:dyDescent="0.2"/>
    <row r="18" spans="2:42" ht="18.75" customHeight="1" thickBot="1" x14ac:dyDescent="0.25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2">
      <c r="B19" s="20"/>
      <c r="C19" s="10" t="s">
        <v>18</v>
      </c>
      <c r="D19" s="21"/>
      <c r="E19" s="61" t="str">
        <f>IFERROR(VLOOKUP(B19*100+D19,$AT:$AU,2,FALSE),"")</f>
        <v/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14"/>
      <c r="S19" s="20"/>
      <c r="T19" s="10" t="s">
        <v>18</v>
      </c>
      <c r="U19" s="21"/>
      <c r="V19" s="61" t="str">
        <f>IFERROR(VLOOKUP(S19*100+U19,$AT:$AU,2,FALSE),"")</f>
        <v/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2"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13"/>
      <c r="S20" s="63"/>
      <c r="T20" s="64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13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13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13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12"/>
      <c r="AJ23" s="12"/>
      <c r="AK23" s="12"/>
      <c r="AL23" s="12"/>
      <c r="AM23" s="12"/>
      <c r="AN23" s="12"/>
      <c r="AO23" s="12"/>
      <c r="AP23" s="12"/>
    </row>
    <row r="24" spans="2:42" ht="17.399999999999999" customHeight="1" thickBot="1" x14ac:dyDescent="0.25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  <c r="R24" s="13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2">
      <c r="B26" s="20"/>
      <c r="C26" s="10" t="s">
        <v>18</v>
      </c>
      <c r="D26" s="21"/>
      <c r="E26" s="61" t="str">
        <f>IFERROR(VLOOKUP(B26*100+D26,$AT:$AU,2,FALSE),"")</f>
        <v/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14"/>
      <c r="S26" s="20"/>
      <c r="T26" s="10" t="s">
        <v>18</v>
      </c>
      <c r="U26" s="21"/>
      <c r="V26" s="61" t="str">
        <f>IFERROR(VLOOKUP(S26*100+U26,$AT:$AU,2,FALSE),"")</f>
        <v/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2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13"/>
      <c r="S27" s="63"/>
      <c r="T27" s="64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2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13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2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3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2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13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9"/>
      <c r="AI30" s="12"/>
      <c r="AJ30" s="12"/>
      <c r="AK30" s="12"/>
      <c r="AL30" s="12"/>
      <c r="AM30" s="12"/>
      <c r="AN30" s="12"/>
      <c r="AO30" s="12"/>
      <c r="AP30" s="12"/>
    </row>
    <row r="31" spans="2:42" ht="17.399999999999999" customHeight="1" thickBot="1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/>
      <c r="R31" s="1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2">
      <c r="B33" s="20"/>
      <c r="C33" s="10" t="s">
        <v>18</v>
      </c>
      <c r="D33" s="21"/>
      <c r="E33" s="61" t="str">
        <f>IFERROR(VLOOKUP(B33*100+D33,$AT:$AU,2,FALSE),"")</f>
        <v/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  <c r="R33" s="14"/>
      <c r="S33" s="20"/>
      <c r="T33" s="10" t="s">
        <v>18</v>
      </c>
      <c r="U33" s="21"/>
      <c r="V33" s="61" t="str">
        <f>IFERROR(VLOOKUP(S33*100+U33,$AT:$AU,2,FALSE),"")</f>
        <v/>
      </c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2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16"/>
      <c r="S34" s="63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2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16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2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16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9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16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  <c r="AI37" s="12"/>
      <c r="AJ37" s="12"/>
      <c r="AK37" s="12"/>
      <c r="AL37" s="12"/>
      <c r="AM37" s="12"/>
      <c r="AN37" s="12"/>
      <c r="AO37" s="12"/>
      <c r="AP37" s="12"/>
    </row>
    <row r="38" spans="2:42" ht="18" customHeight="1" thickBot="1" x14ac:dyDescent="0.25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16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2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2">
      <c r="B40" s="20"/>
      <c r="C40" s="10" t="s">
        <v>18</v>
      </c>
      <c r="D40" s="21"/>
      <c r="E40" s="61" t="str">
        <f>IFERROR(VLOOKUP(B40*100+D40,$AT:$AU,2,FALSE),"")</f>
        <v/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2"/>
      <c r="R40" s="14"/>
      <c r="S40" s="20"/>
      <c r="T40" s="10" t="s">
        <v>18</v>
      </c>
      <c r="U40" s="21"/>
      <c r="V40" s="61" t="str">
        <f>IFERROR(VLOOKUP(S40*100+U40,$AT:$AU,2,FALSE),"")</f>
        <v/>
      </c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2">
      <c r="B41" s="63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/>
      <c r="R41" s="13"/>
      <c r="S41" s="63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2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  <c r="R42" s="13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2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13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13"/>
      <c r="S44" s="67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/>
      <c r="AI44" s="12"/>
      <c r="AJ44" s="12"/>
      <c r="AK44" s="12"/>
      <c r="AL44" s="12"/>
      <c r="AM44" s="12"/>
      <c r="AN44" s="12"/>
      <c r="AO44" s="12"/>
      <c r="AP44" s="12"/>
    </row>
    <row r="45" spans="2:42" ht="17.399999999999999" customHeight="1" thickBot="1" x14ac:dyDescent="0.25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  <c r="R45" s="13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2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2">
      <c r="B47" s="20"/>
      <c r="C47" s="10" t="s">
        <v>18</v>
      </c>
      <c r="D47" s="21"/>
      <c r="E47" s="61" t="str">
        <f>IFERROR(VLOOKUP(B47*100+D47,$AT:$AU,2,FALSE),"")</f>
        <v/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14"/>
      <c r="S47" s="20"/>
      <c r="T47" s="10" t="s">
        <v>18</v>
      </c>
      <c r="U47" s="21"/>
      <c r="V47" s="61" t="str">
        <f>IFERROR(VLOOKUP(S47*100+U47,$AT:$AU,2,FALSE),"")</f>
        <v/>
      </c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2">
      <c r="B48" s="63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/>
      <c r="R48" s="13"/>
      <c r="S48" s="63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3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2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13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3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9"/>
      <c r="AI51" s="12"/>
      <c r="AJ51" s="12"/>
      <c r="AK51" s="12"/>
      <c r="AL51" s="12"/>
      <c r="AM51" s="12"/>
      <c r="AN51" s="12"/>
      <c r="AO51" s="12"/>
      <c r="AP51" s="12"/>
    </row>
    <row r="52" spans="2:42" ht="18" customHeight="1" thickBot="1" x14ac:dyDescent="0.2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3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2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2"/>
    <row r="69" spans="43:47" x14ac:dyDescent="0.2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2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2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2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2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2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2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2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2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2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2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2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2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2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2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2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2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2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2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2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2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2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2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2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2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2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2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2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2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2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2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2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2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2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2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2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2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2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2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2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2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2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2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2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2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2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2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2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2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2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2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2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2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2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2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2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2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2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2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2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2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2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2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2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2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2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2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2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2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2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2">
      <c r="AQ139" s="18"/>
      <c r="AR139" s="18"/>
    </row>
    <row r="140" spans="43:47" x14ac:dyDescent="0.2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 xr:uid="{047FDCC7-5339-421D-B43B-573119FE3FF8}">
      <formula1>INDIRECT("_"&amp;$S$19)</formula1>
    </dataValidation>
    <dataValidation type="list" allowBlank="1" showInputMessage="1" showErrorMessage="1" sqref="U26" xr:uid="{D84B54CD-8E82-4CDE-B79E-F64AD8ADC59D}">
      <formula1>INDIRECT("_"&amp;$S$26)</formula1>
    </dataValidation>
    <dataValidation type="list" allowBlank="1" showInputMessage="1" showErrorMessage="1" sqref="U33" xr:uid="{F51FD479-E1FE-4B4F-A21B-902ACE16F2AE}">
      <formula1>INDIRECT("_"&amp;$S$33)</formula1>
    </dataValidation>
    <dataValidation type="list" allowBlank="1" showInputMessage="1" showErrorMessage="1" sqref="U40" xr:uid="{CD07C59F-58BE-4120-92F8-F81E9FD119D0}">
      <formula1>INDIRECT("_"&amp;$S$40)</formula1>
    </dataValidation>
    <dataValidation type="list" allowBlank="1" showInputMessage="1" showErrorMessage="1" sqref="U47" xr:uid="{84B4E5BC-22EB-45C1-8CD4-4848A4F2F1D9}">
      <formula1>INDIRECT("_"&amp;$S$47)</formula1>
    </dataValidation>
    <dataValidation type="list" allowBlank="1" showInputMessage="1" showErrorMessage="1" sqref="D47" xr:uid="{E17DDE7C-0BA2-4791-9B49-6EF0380E6984}">
      <formula1>INDIRECT("_"&amp;$B$47)</formula1>
    </dataValidation>
    <dataValidation type="list" allowBlank="1" showInputMessage="1" showErrorMessage="1" sqref="D40" xr:uid="{707E563E-36E4-42DC-A93B-534D05A333F6}">
      <formula1>INDIRECT("_"&amp;$B$40)</formula1>
    </dataValidation>
    <dataValidation type="list" allowBlank="1" showInputMessage="1" showErrorMessage="1" sqref="D33" xr:uid="{E626EC3A-CCE3-4714-87F5-95C5DB1CE272}">
      <formula1>INDIRECT("_"&amp;$B$33)</formula1>
    </dataValidation>
    <dataValidation type="list" allowBlank="1" showInputMessage="1" showErrorMessage="1" sqref="D26" xr:uid="{80ED1A45-0FA6-4039-BC82-5F1A4B193DED}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D2C30C4A-5A80-4D0C-AEA7-1F41C98AD799}">
      <formula1>0</formula1>
      <formula2>110</formula2>
    </dataValidation>
    <dataValidation type="list" allowBlank="1" showInputMessage="1" showErrorMessage="1" sqref="B19 S19 B26 S26 B33 S33 B40 S40 B47 S47" xr:uid="{AC314E1B-D797-47E9-B1B1-D2046B2C65CA}">
      <formula1>$AQ$69:$AQ$76</formula1>
    </dataValidation>
    <dataValidation type="list" allowBlank="1" showInputMessage="1" showErrorMessage="1" sqref="R33 R26 R40 R47" xr:uid="{42A3D26B-DE35-4A9C-8794-BC6F7480ED87}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 xr:uid="{0440D2FA-0F9C-4008-BE1A-6D46E6BE4296}">
      <formula1>105</formula1>
    </dataValidation>
    <dataValidation allowBlank="1" showInputMessage="1" showErrorMessage="1" sqref="T19 C26 C19 T26 T33 C40 C33 T40 C47 T47 S25:AH25 B25:Q25 R48:R52 B32:Q32 S46:AH46 B39:AH39 R27:R32 B46:Q46 R41:R46 R20:R25 S32:AH32" xr:uid="{CA2DBF8C-BA8A-4F1D-812F-90463FB769A5}"/>
    <dataValidation type="list" allowBlank="1" showInputMessage="1" showErrorMessage="1" sqref="D19" xr:uid="{7E3892E6-5DEF-4BC3-AC0A-963EAD98CA65}">
      <formula1>INDIRECT("_"&amp;$B$19)</formula1>
    </dataValidation>
    <dataValidation type="list" allowBlank="1" showInputMessage="1" showErrorMessage="1" sqref="R19" xr:uid="{228A6D5B-CBC0-44A9-9DC3-E9FEACB7EDC4}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37FF-0F3D-419C-95FE-6831E074393F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style="5" customWidth="1"/>
    <col min="2" max="2" width="4.6640625" style="5" customWidth="1"/>
    <col min="3" max="3" width="2.44140625" style="5" customWidth="1"/>
    <col min="4" max="4" width="5.6640625" style="5" customWidth="1"/>
    <col min="5" max="17" width="2.5546875" style="5" customWidth="1"/>
    <col min="18" max="18" width="0.44140625" style="4" customWidth="1"/>
    <col min="19" max="19" width="4.6640625" style="5" customWidth="1"/>
    <col min="20" max="20" width="2.44140625" style="5" customWidth="1"/>
    <col min="21" max="21" width="5.6640625" style="5" customWidth="1"/>
    <col min="22" max="34" width="2.5546875" style="5" customWidth="1"/>
    <col min="35" max="36" width="2.6640625" style="5" customWidth="1"/>
    <col min="37" max="43" width="9" style="5"/>
    <col min="44" max="44" width="2.6640625" style="5" customWidth="1"/>
    <col min="45" max="45" width="3.44140625" style="6" bestFit="1" customWidth="1"/>
    <col min="46" max="46" width="4.44140625" style="6" bestFit="1" customWidth="1"/>
    <col min="47" max="47" width="9" style="6"/>
    <col min="48" max="16384" width="9" style="5"/>
  </cols>
  <sheetData>
    <row r="2" spans="36:36" x14ac:dyDescent="0.2"/>
    <row r="18" spans="2:42" ht="18.75" customHeight="1" thickBot="1" x14ac:dyDescent="0.25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2">
      <c r="B19" s="20"/>
      <c r="C19" s="10" t="s">
        <v>18</v>
      </c>
      <c r="D19" s="21"/>
      <c r="E19" s="61" t="str">
        <f>IFERROR(VLOOKUP(B19*100+D19,$AT:$AU,2,FALSE),"")</f>
        <v/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14"/>
      <c r="S19" s="20"/>
      <c r="T19" s="10" t="s">
        <v>18</v>
      </c>
      <c r="U19" s="21"/>
      <c r="V19" s="61" t="str">
        <f>IFERROR(VLOOKUP(S19*100+U19,$AT:$AU,2,FALSE),"")</f>
        <v/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2"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13"/>
      <c r="S20" s="63"/>
      <c r="T20" s="64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13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13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13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12"/>
      <c r="AJ23" s="12"/>
      <c r="AK23" s="12"/>
      <c r="AL23" s="12"/>
      <c r="AM23" s="12"/>
      <c r="AN23" s="12"/>
      <c r="AO23" s="12"/>
      <c r="AP23" s="12"/>
    </row>
    <row r="24" spans="2:42" ht="17.399999999999999" customHeight="1" thickBot="1" x14ac:dyDescent="0.25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  <c r="R24" s="13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2">
      <c r="B26" s="20"/>
      <c r="C26" s="10" t="s">
        <v>18</v>
      </c>
      <c r="D26" s="21"/>
      <c r="E26" s="61" t="str">
        <f>IFERROR(VLOOKUP(B26*100+D26,$AT:$AU,2,FALSE),"")</f>
        <v/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14"/>
      <c r="S26" s="20"/>
      <c r="T26" s="10" t="s">
        <v>18</v>
      </c>
      <c r="U26" s="21"/>
      <c r="V26" s="61" t="str">
        <f>IFERROR(VLOOKUP(S26*100+U26,$AT:$AU,2,FALSE),"")</f>
        <v/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2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13"/>
      <c r="S27" s="63"/>
      <c r="T27" s="64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2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13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2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3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2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13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9"/>
      <c r="AI30" s="12"/>
      <c r="AJ30" s="12"/>
      <c r="AK30" s="12"/>
      <c r="AL30" s="12"/>
      <c r="AM30" s="12"/>
      <c r="AN30" s="12"/>
      <c r="AO30" s="12"/>
      <c r="AP30" s="12"/>
    </row>
    <row r="31" spans="2:42" ht="17.399999999999999" customHeight="1" thickBot="1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/>
      <c r="R31" s="1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2">
      <c r="B33" s="20"/>
      <c r="C33" s="10" t="s">
        <v>18</v>
      </c>
      <c r="D33" s="21"/>
      <c r="E33" s="61" t="str">
        <f>IFERROR(VLOOKUP(B33*100+D33,$AT:$AU,2,FALSE),"")</f>
        <v/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  <c r="R33" s="14"/>
      <c r="S33" s="20"/>
      <c r="T33" s="10" t="s">
        <v>18</v>
      </c>
      <c r="U33" s="21"/>
      <c r="V33" s="61" t="str">
        <f>IFERROR(VLOOKUP(S33*100+U33,$AT:$AU,2,FALSE),"")</f>
        <v/>
      </c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2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16"/>
      <c r="S34" s="63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2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16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2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16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9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16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  <c r="AI37" s="12"/>
      <c r="AJ37" s="12"/>
      <c r="AK37" s="12"/>
      <c r="AL37" s="12"/>
      <c r="AM37" s="12"/>
      <c r="AN37" s="12"/>
      <c r="AO37" s="12"/>
      <c r="AP37" s="12"/>
    </row>
    <row r="38" spans="2:42" ht="18" customHeight="1" thickBot="1" x14ac:dyDescent="0.25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16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2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2">
      <c r="B40" s="20"/>
      <c r="C40" s="10" t="s">
        <v>18</v>
      </c>
      <c r="D40" s="21"/>
      <c r="E40" s="61" t="str">
        <f>IFERROR(VLOOKUP(B40*100+D40,$AT:$AU,2,FALSE),"")</f>
        <v/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2"/>
      <c r="R40" s="14"/>
      <c r="S40" s="20"/>
      <c r="T40" s="10" t="s">
        <v>18</v>
      </c>
      <c r="U40" s="21"/>
      <c r="V40" s="61" t="str">
        <f>IFERROR(VLOOKUP(S40*100+U40,$AT:$AU,2,FALSE),"")</f>
        <v/>
      </c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2">
      <c r="B41" s="63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/>
      <c r="R41" s="13"/>
      <c r="S41" s="63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2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  <c r="R42" s="13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2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13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13"/>
      <c r="S44" s="67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/>
      <c r="AI44" s="12"/>
      <c r="AJ44" s="12"/>
      <c r="AK44" s="12"/>
      <c r="AL44" s="12"/>
      <c r="AM44" s="12"/>
      <c r="AN44" s="12"/>
      <c r="AO44" s="12"/>
      <c r="AP44" s="12"/>
    </row>
    <row r="45" spans="2:42" ht="17.399999999999999" customHeight="1" thickBot="1" x14ac:dyDescent="0.25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  <c r="R45" s="13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2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2">
      <c r="B47" s="20"/>
      <c r="C47" s="10" t="s">
        <v>18</v>
      </c>
      <c r="D47" s="21"/>
      <c r="E47" s="61" t="str">
        <f>IFERROR(VLOOKUP(B47*100+D47,$AT:$AU,2,FALSE),"")</f>
        <v/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14"/>
      <c r="S47" s="20"/>
      <c r="T47" s="10" t="s">
        <v>18</v>
      </c>
      <c r="U47" s="21"/>
      <c r="V47" s="61" t="str">
        <f>IFERROR(VLOOKUP(S47*100+U47,$AT:$AU,2,FALSE),"")</f>
        <v/>
      </c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2">
      <c r="B48" s="63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/>
      <c r="R48" s="13"/>
      <c r="S48" s="63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3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2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13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3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9"/>
      <c r="AI51" s="12"/>
      <c r="AJ51" s="12"/>
      <c r="AK51" s="12"/>
      <c r="AL51" s="12"/>
      <c r="AM51" s="12"/>
      <c r="AN51" s="12"/>
      <c r="AO51" s="12"/>
      <c r="AP51" s="12"/>
    </row>
    <row r="52" spans="2:42" ht="18" customHeight="1" thickBot="1" x14ac:dyDescent="0.2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3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2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2"/>
    <row r="69" spans="43:47" x14ac:dyDescent="0.2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2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2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2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2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2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2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2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2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2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2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2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2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2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2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2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2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2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2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2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2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2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2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2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2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2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2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2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2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2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2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2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2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2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2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2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2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2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2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2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2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2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2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2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2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2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2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2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2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2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2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2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2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2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2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2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2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2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2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2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2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2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2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2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2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2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2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2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2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2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2">
      <c r="AQ139" s="18"/>
      <c r="AR139" s="18"/>
    </row>
    <row r="140" spans="43:47" x14ac:dyDescent="0.2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R19" xr:uid="{192D24F9-12A4-4174-800E-E8EEEE59B438}">
      <formula1>$AU$97:$AU$108</formula1>
    </dataValidation>
    <dataValidation type="list" allowBlank="1" showInputMessage="1" showErrorMessage="1" sqref="D19" xr:uid="{96FF75D7-2276-4BB3-9D1D-EA043DDA2B44}">
      <formula1>INDIRECT("_"&amp;$B$19)</formula1>
    </dataValidation>
    <dataValidation allowBlank="1" showInputMessage="1" showErrorMessage="1" sqref="T19 C26 C19 T26 T33 C40 C33 T40 C47 T47 S25:AH25 B25:Q25 R48:R52 B32:Q32 S46:AH46 B39:AH39 R27:R32 B46:Q46 R41:R46 R20:R25 S32:AH32" xr:uid="{6B3894C2-C0F8-460E-BD16-1CDF559E7B99}"/>
    <dataValidation type="textLength" operator="lessThanOrEqual" allowBlank="1" showInputMessage="1" showErrorMessage="1" errorTitle="文字数制限" error="文字数がオーバーしています。_x000a_" sqref="R34:R38" xr:uid="{A2588870-BF20-4423-9F50-444A53950F4C}">
      <formula1>105</formula1>
    </dataValidation>
    <dataValidation type="list" allowBlank="1" showInputMessage="1" showErrorMessage="1" sqref="R33 R26 R40 R47" xr:uid="{30F5E579-B488-4C59-B842-DD5F2D52194D}">
      <formula1>$AU$84:$AU$96</formula1>
    </dataValidation>
    <dataValidation type="list" allowBlank="1" showInputMessage="1" showErrorMessage="1" sqref="B19 S19 B26 S26 B33 S33 B40 S40 B47 S47" xr:uid="{637C3FDE-3562-4885-BC0F-011EBA872FC8}">
      <formula1>$AQ$69:$AQ$76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441680F6-B4F0-42E4-A938-2817E9C41373}">
      <formula1>0</formula1>
      <formula2>110</formula2>
    </dataValidation>
    <dataValidation type="list" allowBlank="1" showInputMessage="1" showErrorMessage="1" sqref="D26" xr:uid="{892F7DAC-E7E1-4DAF-8442-B334A401DEC2}">
      <formula1>INDIRECT("_"&amp;$B$26)</formula1>
    </dataValidation>
    <dataValidation type="list" allowBlank="1" showInputMessage="1" showErrorMessage="1" sqref="D33" xr:uid="{79A4AC6E-F9B0-4ED8-9C44-CFAB14FABDDB}">
      <formula1>INDIRECT("_"&amp;$B$33)</formula1>
    </dataValidation>
    <dataValidation type="list" allowBlank="1" showInputMessage="1" showErrorMessage="1" sqref="D40" xr:uid="{DC773A78-3F17-4E63-A368-6AE5A649808C}">
      <formula1>INDIRECT("_"&amp;$B$40)</formula1>
    </dataValidation>
    <dataValidation type="list" allowBlank="1" showInputMessage="1" showErrorMessage="1" sqref="D47" xr:uid="{6FE566CA-1535-4042-BD1A-86F6176E5879}">
      <formula1>INDIRECT("_"&amp;$B$47)</formula1>
    </dataValidation>
    <dataValidation type="list" allowBlank="1" showInputMessage="1" showErrorMessage="1" sqref="U47" xr:uid="{A5482578-0C1B-403F-A7EA-20DD7FE5A249}">
      <formula1>INDIRECT("_"&amp;$S$47)</formula1>
    </dataValidation>
    <dataValidation type="list" allowBlank="1" showInputMessage="1" showErrorMessage="1" sqref="U40" xr:uid="{0D13803A-2C2F-4FAD-901A-9E0D925C5A40}">
      <formula1>INDIRECT("_"&amp;$S$40)</formula1>
    </dataValidation>
    <dataValidation type="list" allowBlank="1" showInputMessage="1" showErrorMessage="1" sqref="U33" xr:uid="{B2A58CC6-FE4F-4C85-ADCE-1296A1C28D0E}">
      <formula1>INDIRECT("_"&amp;$S$33)</formula1>
    </dataValidation>
    <dataValidation type="list" allowBlank="1" showInputMessage="1" showErrorMessage="1" sqref="U26" xr:uid="{B2A1BE04-F0EE-407C-94E9-1D86BD4C58DE}">
      <formula1>INDIRECT("_"&amp;$S$26)</formula1>
    </dataValidation>
    <dataValidation type="list" allowBlank="1" showInputMessage="1" showErrorMessage="1" sqref="U19" xr:uid="{A8717F2D-49CF-4447-94E2-D64A62A4C9DF}">
      <formula1>INDIRECT("_"&amp;$S$19)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DCAAF-5C0F-486E-B6D9-506CAAC4B5F0}">
  <dimension ref="B2:AU140"/>
  <sheetViews>
    <sheetView view="pageBreakPreview" zoomScale="115" zoomScaleNormal="100" zoomScaleSheetLayoutView="115" workbookViewId="0">
      <selection activeCell="S48" sqref="S48:AH52"/>
    </sheetView>
  </sheetViews>
  <sheetFormatPr defaultColWidth="9" defaultRowHeight="13.2" x14ac:dyDescent="0.2"/>
  <cols>
    <col min="1" max="1" width="5.6640625" style="5" customWidth="1"/>
    <col min="2" max="2" width="4.6640625" style="5" customWidth="1"/>
    <col min="3" max="3" width="2.44140625" style="5" customWidth="1"/>
    <col min="4" max="4" width="5.6640625" style="5" customWidth="1"/>
    <col min="5" max="17" width="2.5546875" style="5" customWidth="1"/>
    <col min="18" max="18" width="0.44140625" style="4" customWidth="1"/>
    <col min="19" max="19" width="4.6640625" style="5" customWidth="1"/>
    <col min="20" max="20" width="2.44140625" style="5" customWidth="1"/>
    <col min="21" max="21" width="5.6640625" style="5" customWidth="1"/>
    <col min="22" max="34" width="2.5546875" style="5" customWidth="1"/>
    <col min="35" max="36" width="2.6640625" style="5" customWidth="1"/>
    <col min="37" max="43" width="9" style="5"/>
    <col min="44" max="44" width="2.6640625" style="5" customWidth="1"/>
    <col min="45" max="45" width="3.44140625" style="6" bestFit="1" customWidth="1"/>
    <col min="46" max="46" width="4.44140625" style="6" bestFit="1" customWidth="1"/>
    <col min="47" max="47" width="9" style="6"/>
    <col min="48" max="16384" width="9" style="5"/>
  </cols>
  <sheetData>
    <row r="2" spans="36:36" x14ac:dyDescent="0.2"/>
    <row r="18" spans="2:42" ht="18.75" customHeight="1" thickBot="1" x14ac:dyDescent="0.25">
      <c r="B18" s="7"/>
      <c r="C18" s="7"/>
      <c r="D18" s="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s="6" customFormat="1" ht="15.75" customHeight="1" x14ac:dyDescent="0.2">
      <c r="B19" s="20"/>
      <c r="C19" s="10" t="s">
        <v>18</v>
      </c>
      <c r="D19" s="21"/>
      <c r="E19" s="61" t="str">
        <f>IFERROR(VLOOKUP(B19*100+D19,$AT:$AU,2,FALSE),"")</f>
        <v/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14"/>
      <c r="S19" s="20"/>
      <c r="T19" s="10" t="s">
        <v>18</v>
      </c>
      <c r="U19" s="21"/>
      <c r="V19" s="61" t="str">
        <f>IFERROR(VLOOKUP(S19*100+U19,$AT:$AU,2,FALSE),"")</f>
        <v/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12"/>
      <c r="AJ19" s="12"/>
      <c r="AK19" s="12"/>
      <c r="AL19" s="12"/>
      <c r="AM19" s="12"/>
      <c r="AN19" s="12"/>
      <c r="AO19" s="12"/>
      <c r="AP19" s="12"/>
    </row>
    <row r="20" spans="2:42" ht="19.5" customHeight="1" x14ac:dyDescent="0.2"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R20" s="13"/>
      <c r="S20" s="63"/>
      <c r="T20" s="64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12"/>
      <c r="AJ20" s="12"/>
      <c r="AK20" s="12"/>
      <c r="AL20" s="12"/>
      <c r="AM20" s="12"/>
      <c r="AN20" s="12"/>
      <c r="AO20" s="12"/>
      <c r="AP20" s="12"/>
    </row>
    <row r="21" spans="2:42" ht="19.5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13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12"/>
      <c r="AJ21" s="12"/>
      <c r="AK21" s="12"/>
      <c r="AL21" s="12"/>
      <c r="AM21" s="12"/>
      <c r="AN21" s="12"/>
      <c r="AO21" s="12"/>
      <c r="AP21" s="12"/>
    </row>
    <row r="22" spans="2:42" ht="19.5" customHeight="1" x14ac:dyDescent="0.2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13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2"/>
      <c r="AJ22" s="12"/>
      <c r="AK22" s="12"/>
      <c r="AL22" s="12"/>
      <c r="AM22" s="12"/>
      <c r="AN22" s="12"/>
      <c r="AO22" s="12"/>
      <c r="AP22" s="12"/>
    </row>
    <row r="23" spans="2:42" ht="19.5" customHeight="1" x14ac:dyDescent="0.2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13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12"/>
      <c r="AJ23" s="12"/>
      <c r="AK23" s="12"/>
      <c r="AL23" s="12"/>
      <c r="AM23" s="12"/>
      <c r="AN23" s="12"/>
      <c r="AO23" s="12"/>
      <c r="AP23" s="12"/>
    </row>
    <row r="24" spans="2:42" ht="17.399999999999999" customHeight="1" thickBot="1" x14ac:dyDescent="0.25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/>
      <c r="R24" s="13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  <c r="AI24" s="12"/>
      <c r="AJ24" s="12"/>
      <c r="AK24" s="12"/>
      <c r="AL24" s="12"/>
      <c r="AM24" s="12"/>
      <c r="AN24" s="12"/>
      <c r="AO24" s="12"/>
      <c r="AP24" s="12"/>
    </row>
    <row r="25" spans="2:42" ht="3.75" customHeight="1" thickBot="1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5"/>
      <c r="AJ25" s="15"/>
      <c r="AK25" s="15"/>
      <c r="AL25" s="15"/>
      <c r="AM25" s="15"/>
      <c r="AN25" s="15"/>
      <c r="AO25" s="15"/>
      <c r="AP25" s="15"/>
    </row>
    <row r="26" spans="2:42" s="6" customFormat="1" ht="16.5" customHeight="1" x14ac:dyDescent="0.2">
      <c r="B26" s="20"/>
      <c r="C26" s="10" t="s">
        <v>18</v>
      </c>
      <c r="D26" s="21"/>
      <c r="E26" s="61" t="str">
        <f>IFERROR(VLOOKUP(B26*100+D26,$AT:$AU,2,FALSE),"")</f>
        <v/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14"/>
      <c r="S26" s="20"/>
      <c r="T26" s="10" t="s">
        <v>18</v>
      </c>
      <c r="U26" s="21"/>
      <c r="V26" s="61" t="str">
        <f>IFERROR(VLOOKUP(S26*100+U26,$AT:$AU,2,FALSE),"")</f>
        <v/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2"/>
      <c r="AI26" s="12"/>
      <c r="AJ26" s="12"/>
      <c r="AK26" s="12"/>
      <c r="AL26" s="12"/>
      <c r="AM26" s="12"/>
      <c r="AN26" s="12"/>
      <c r="AO26" s="12"/>
      <c r="AP26" s="12"/>
    </row>
    <row r="27" spans="2:42" ht="19.5" customHeight="1" x14ac:dyDescent="0.2"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13"/>
      <c r="S27" s="63"/>
      <c r="T27" s="64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  <c r="AI27" s="12"/>
      <c r="AJ27" s="12"/>
      <c r="AK27" s="12"/>
      <c r="AL27" s="12"/>
      <c r="AM27" s="12"/>
      <c r="AN27" s="12"/>
      <c r="AO27" s="12"/>
      <c r="AP27" s="12"/>
    </row>
    <row r="28" spans="2:42" ht="19.5" customHeight="1" x14ac:dyDescent="0.2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13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9"/>
      <c r="AI28" s="12"/>
      <c r="AJ28" s="12"/>
      <c r="AK28" s="12"/>
      <c r="AL28" s="12"/>
      <c r="AM28" s="12"/>
      <c r="AN28" s="12"/>
      <c r="AO28" s="12"/>
      <c r="AP28" s="12"/>
    </row>
    <row r="29" spans="2:42" ht="19.5" customHeight="1" x14ac:dyDescent="0.2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3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  <c r="AI29" s="12"/>
      <c r="AJ29" s="12"/>
      <c r="AK29" s="12"/>
      <c r="AL29" s="12"/>
      <c r="AM29" s="12"/>
      <c r="AN29" s="12"/>
      <c r="AO29" s="12"/>
      <c r="AP29" s="12"/>
    </row>
    <row r="30" spans="2:42" ht="19.5" customHeight="1" x14ac:dyDescent="0.2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13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9"/>
      <c r="AI30" s="12"/>
      <c r="AJ30" s="12"/>
      <c r="AK30" s="12"/>
      <c r="AL30" s="12"/>
      <c r="AM30" s="12"/>
      <c r="AN30" s="12"/>
      <c r="AO30" s="12"/>
      <c r="AP30" s="12"/>
    </row>
    <row r="31" spans="2:42" ht="17.399999999999999" customHeight="1" thickBot="1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/>
      <c r="R31" s="1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12"/>
      <c r="AJ31" s="12"/>
      <c r="AK31" s="12"/>
      <c r="AL31" s="12"/>
      <c r="AM31" s="12"/>
      <c r="AN31" s="12"/>
      <c r="AO31" s="12"/>
      <c r="AP31" s="12"/>
    </row>
    <row r="32" spans="2:42" ht="3.75" customHeight="1" thickBot="1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</row>
    <row r="33" spans="2:42" s="6" customFormat="1" ht="16.5" customHeight="1" x14ac:dyDescent="0.2">
      <c r="B33" s="20"/>
      <c r="C33" s="10" t="s">
        <v>18</v>
      </c>
      <c r="D33" s="21"/>
      <c r="E33" s="61" t="str">
        <f>IFERROR(VLOOKUP(B33*100+D33,$AT:$AU,2,FALSE),"")</f>
        <v/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  <c r="R33" s="14"/>
      <c r="S33" s="20"/>
      <c r="T33" s="10" t="s">
        <v>18</v>
      </c>
      <c r="U33" s="21"/>
      <c r="V33" s="61" t="str">
        <f>IFERROR(VLOOKUP(S33*100+U33,$AT:$AU,2,FALSE),"")</f>
        <v/>
      </c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2"/>
      <c r="AI33" s="12"/>
      <c r="AJ33" s="12"/>
      <c r="AK33" s="12"/>
      <c r="AL33" s="12"/>
      <c r="AM33" s="12"/>
      <c r="AN33" s="12"/>
      <c r="AO33" s="12"/>
      <c r="AP33" s="12"/>
    </row>
    <row r="34" spans="2:42" ht="19.5" customHeight="1" x14ac:dyDescent="0.2"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6"/>
      <c r="R34" s="16"/>
      <c r="S34" s="63"/>
      <c r="T34" s="64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  <c r="AI34" s="12"/>
      <c r="AJ34" s="12"/>
      <c r="AK34" s="12"/>
      <c r="AL34" s="12"/>
      <c r="AM34" s="12"/>
      <c r="AN34" s="12"/>
      <c r="AO34" s="12"/>
      <c r="AP34" s="12"/>
    </row>
    <row r="35" spans="2:42" ht="19.5" customHeight="1" x14ac:dyDescent="0.2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16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12"/>
      <c r="AJ35" s="12"/>
      <c r="AK35" s="12"/>
      <c r="AL35" s="12"/>
      <c r="AM35" s="12"/>
      <c r="AN35" s="12"/>
      <c r="AO35" s="12"/>
      <c r="AP35" s="12"/>
    </row>
    <row r="36" spans="2:42" ht="19.5" customHeight="1" x14ac:dyDescent="0.2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16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9"/>
      <c r="AI36" s="12"/>
      <c r="AJ36" s="12"/>
      <c r="AK36" s="12"/>
      <c r="AL36" s="12"/>
      <c r="AM36" s="12"/>
      <c r="AN36" s="12"/>
      <c r="AO36" s="12"/>
      <c r="AP36" s="12"/>
    </row>
    <row r="37" spans="2:42" ht="19.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16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/>
      <c r="AI37" s="12"/>
      <c r="AJ37" s="12"/>
      <c r="AK37" s="12"/>
      <c r="AL37" s="12"/>
      <c r="AM37" s="12"/>
      <c r="AN37" s="12"/>
      <c r="AO37" s="12"/>
      <c r="AP37" s="12"/>
    </row>
    <row r="38" spans="2:42" ht="18" customHeight="1" thickBot="1" x14ac:dyDescent="0.25"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16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2"/>
      <c r="AI38" s="12"/>
      <c r="AJ38" s="12"/>
      <c r="AK38" s="12"/>
      <c r="AL38" s="12"/>
      <c r="AM38" s="12"/>
      <c r="AN38" s="12"/>
      <c r="AO38" s="12"/>
      <c r="AP38" s="12"/>
    </row>
    <row r="39" spans="2:42" ht="3.75" customHeight="1" thickBot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5"/>
      <c r="AJ39" s="15"/>
      <c r="AK39" s="15"/>
      <c r="AL39" s="15"/>
      <c r="AM39" s="15"/>
      <c r="AN39" s="15"/>
      <c r="AO39" s="15"/>
      <c r="AP39" s="15"/>
    </row>
    <row r="40" spans="2:42" s="6" customFormat="1" ht="16.5" customHeight="1" x14ac:dyDescent="0.2">
      <c r="B40" s="20"/>
      <c r="C40" s="10" t="s">
        <v>18</v>
      </c>
      <c r="D40" s="21"/>
      <c r="E40" s="61" t="str">
        <f>IFERROR(VLOOKUP(B40*100+D40,$AT:$AU,2,FALSE),"")</f>
        <v/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2"/>
      <c r="R40" s="14"/>
      <c r="S40" s="20"/>
      <c r="T40" s="10" t="s">
        <v>18</v>
      </c>
      <c r="U40" s="21"/>
      <c r="V40" s="61" t="str">
        <f>IFERROR(VLOOKUP(S40*100+U40,$AT:$AU,2,FALSE),"")</f>
        <v/>
      </c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12"/>
      <c r="AJ40" s="12"/>
      <c r="AK40" s="12"/>
      <c r="AL40" s="12"/>
      <c r="AM40" s="12"/>
      <c r="AN40" s="12"/>
      <c r="AO40" s="12"/>
      <c r="AP40" s="12"/>
    </row>
    <row r="41" spans="2:42" ht="19.5" customHeight="1" x14ac:dyDescent="0.2">
      <c r="B41" s="63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6"/>
      <c r="R41" s="13"/>
      <c r="S41" s="63"/>
      <c r="T41" s="64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12"/>
      <c r="AJ41" s="12"/>
      <c r="AK41" s="12"/>
      <c r="AL41" s="12"/>
      <c r="AM41" s="12"/>
      <c r="AN41" s="12"/>
      <c r="AO41" s="12"/>
      <c r="AP41" s="12"/>
    </row>
    <row r="42" spans="2:42" ht="19.5" customHeight="1" x14ac:dyDescent="0.2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  <c r="R42" s="13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/>
      <c r="AI42" s="12"/>
      <c r="AJ42" s="12"/>
      <c r="AK42" s="12"/>
      <c r="AL42" s="12"/>
      <c r="AM42" s="12"/>
      <c r="AN42" s="12"/>
      <c r="AO42" s="12"/>
      <c r="AP42" s="12"/>
    </row>
    <row r="43" spans="2:42" ht="19.5" customHeight="1" x14ac:dyDescent="0.2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13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/>
      <c r="AI43" s="12"/>
      <c r="AJ43" s="12"/>
      <c r="AK43" s="12"/>
      <c r="AL43" s="12"/>
      <c r="AM43" s="12"/>
      <c r="AN43" s="12"/>
      <c r="AO43" s="12"/>
      <c r="AP43" s="12"/>
    </row>
    <row r="44" spans="2:42" ht="19.5" customHeight="1" x14ac:dyDescent="0.2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13"/>
      <c r="S44" s="67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/>
      <c r="AI44" s="12"/>
      <c r="AJ44" s="12"/>
      <c r="AK44" s="12"/>
      <c r="AL44" s="12"/>
      <c r="AM44" s="12"/>
      <c r="AN44" s="12"/>
      <c r="AO44" s="12"/>
      <c r="AP44" s="12"/>
    </row>
    <row r="45" spans="2:42" ht="17.399999999999999" customHeight="1" thickBot="1" x14ac:dyDescent="0.25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  <c r="R45" s="13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2"/>
      <c r="AI45" s="12"/>
      <c r="AJ45" s="12"/>
      <c r="AK45" s="12"/>
      <c r="AL45" s="12"/>
      <c r="AM45" s="12"/>
      <c r="AN45" s="12"/>
      <c r="AO45" s="12"/>
      <c r="AP45" s="12"/>
    </row>
    <row r="46" spans="2:42" ht="3.75" customHeight="1" thickBot="1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5"/>
      <c r="AJ46" s="15"/>
      <c r="AK46" s="15"/>
      <c r="AL46" s="15"/>
      <c r="AM46" s="15"/>
      <c r="AN46" s="15"/>
      <c r="AO46" s="15"/>
      <c r="AP46" s="15"/>
    </row>
    <row r="47" spans="2:42" s="6" customFormat="1" ht="16.5" customHeight="1" x14ac:dyDescent="0.2">
      <c r="B47" s="20"/>
      <c r="C47" s="10" t="s">
        <v>18</v>
      </c>
      <c r="D47" s="21"/>
      <c r="E47" s="61" t="str">
        <f>IFERROR(VLOOKUP(B47*100+D47,$AT:$AU,2,FALSE),"")</f>
        <v/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14"/>
      <c r="S47" s="20"/>
      <c r="T47" s="10" t="s">
        <v>18</v>
      </c>
      <c r="U47" s="21"/>
      <c r="V47" s="61" t="str">
        <f>IFERROR(VLOOKUP(S47*100+U47,$AT:$AU,2,FALSE),"")</f>
        <v/>
      </c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2"/>
      <c r="AI47" s="12"/>
      <c r="AJ47" s="12"/>
      <c r="AK47" s="12"/>
      <c r="AL47" s="12"/>
      <c r="AM47" s="12"/>
      <c r="AN47" s="12"/>
      <c r="AO47" s="12"/>
      <c r="AP47" s="12"/>
    </row>
    <row r="48" spans="2:42" ht="19.5" customHeight="1" x14ac:dyDescent="0.2">
      <c r="B48" s="63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6"/>
      <c r="R48" s="13"/>
      <c r="S48" s="63"/>
      <c r="T48" s="64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12"/>
      <c r="AJ48" s="12"/>
      <c r="AK48" s="12"/>
      <c r="AL48" s="12"/>
      <c r="AM48" s="12"/>
      <c r="AN48" s="12"/>
      <c r="AO48" s="12"/>
      <c r="AP48" s="12"/>
    </row>
    <row r="49" spans="2:42" ht="19.5" customHeight="1" x14ac:dyDescent="0.2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9"/>
      <c r="R49" s="13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  <c r="AI49" s="12"/>
      <c r="AJ49" s="12"/>
      <c r="AK49" s="12"/>
      <c r="AL49" s="12"/>
      <c r="AM49" s="12"/>
      <c r="AN49" s="12"/>
      <c r="AO49" s="12"/>
      <c r="AP49" s="12"/>
    </row>
    <row r="50" spans="2:42" ht="19.5" customHeight="1" x14ac:dyDescent="0.2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13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I50" s="12"/>
      <c r="AJ50" s="12"/>
      <c r="AK50" s="12"/>
      <c r="AL50" s="12"/>
      <c r="AM50" s="12"/>
      <c r="AN50" s="12"/>
      <c r="AO50" s="12"/>
      <c r="AP50" s="12"/>
    </row>
    <row r="51" spans="2:42" ht="19.5" customHeight="1" x14ac:dyDescent="0.2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3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9"/>
      <c r="AI51" s="12"/>
      <c r="AJ51" s="12"/>
      <c r="AK51" s="12"/>
      <c r="AL51" s="12"/>
      <c r="AM51" s="12"/>
      <c r="AN51" s="12"/>
      <c r="AO51" s="12"/>
      <c r="AP51" s="12"/>
    </row>
    <row r="52" spans="2:42" ht="18" customHeight="1" thickBot="1" x14ac:dyDescent="0.25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2"/>
      <c r="R52" s="13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2"/>
      <c r="AI52" s="12"/>
      <c r="AJ52" s="12"/>
      <c r="AK52" s="12"/>
      <c r="AL52" s="12"/>
      <c r="AM52" s="12"/>
      <c r="AN52" s="12"/>
      <c r="AO52" s="12"/>
      <c r="AP52" s="12"/>
    </row>
    <row r="57" spans="2:42" ht="6.75" customHeight="1" x14ac:dyDescent="0.2"/>
    <row r="69" spans="43:47" x14ac:dyDescent="0.2">
      <c r="AQ69" s="7">
        <v>1</v>
      </c>
      <c r="AR69" s="7">
        <v>1</v>
      </c>
      <c r="AS69" s="7">
        <v>1</v>
      </c>
      <c r="AT69" s="7">
        <f>AR69*100+AS69</f>
        <v>101</v>
      </c>
      <c r="AU69" s="7" t="s">
        <v>0</v>
      </c>
    </row>
    <row r="70" spans="43:47" x14ac:dyDescent="0.2">
      <c r="AQ70" s="7">
        <v>2</v>
      </c>
      <c r="AR70" s="7">
        <v>1</v>
      </c>
      <c r="AS70" s="7">
        <v>2</v>
      </c>
      <c r="AT70" s="7">
        <f t="shared" ref="AT70:AT133" si="0">AR70*100+AS70</f>
        <v>102</v>
      </c>
      <c r="AU70" s="7" t="s">
        <v>1</v>
      </c>
    </row>
    <row r="71" spans="43:47" x14ac:dyDescent="0.2">
      <c r="AQ71" s="7">
        <v>3</v>
      </c>
      <c r="AR71" s="7">
        <v>1</v>
      </c>
      <c r="AS71" s="7">
        <v>3</v>
      </c>
      <c r="AT71" s="7">
        <f t="shared" si="0"/>
        <v>103</v>
      </c>
      <c r="AU71" s="7" t="s">
        <v>2</v>
      </c>
    </row>
    <row r="72" spans="43:47" x14ac:dyDescent="0.2">
      <c r="AQ72" s="7">
        <v>4</v>
      </c>
      <c r="AR72" s="7">
        <v>1</v>
      </c>
      <c r="AS72" s="7">
        <v>4</v>
      </c>
      <c r="AT72" s="7">
        <f t="shared" si="0"/>
        <v>104</v>
      </c>
      <c r="AU72" s="7" t="s">
        <v>3</v>
      </c>
    </row>
    <row r="73" spans="43:47" x14ac:dyDescent="0.2">
      <c r="AQ73" s="7">
        <v>5</v>
      </c>
      <c r="AR73" s="7">
        <v>1</v>
      </c>
      <c r="AS73" s="7">
        <v>5</v>
      </c>
      <c r="AT73" s="7">
        <f t="shared" si="0"/>
        <v>105</v>
      </c>
      <c r="AU73" s="7" t="s">
        <v>4</v>
      </c>
    </row>
    <row r="74" spans="43:47" x14ac:dyDescent="0.2">
      <c r="AQ74" s="7">
        <v>6</v>
      </c>
      <c r="AR74" s="7">
        <v>1</v>
      </c>
      <c r="AS74" s="7">
        <v>6</v>
      </c>
      <c r="AT74" s="7">
        <f t="shared" si="0"/>
        <v>106</v>
      </c>
      <c r="AU74" s="7" t="s">
        <v>5</v>
      </c>
    </row>
    <row r="75" spans="43:47" x14ac:dyDescent="0.2">
      <c r="AQ75" s="7">
        <v>7</v>
      </c>
      <c r="AR75" s="7">
        <v>1</v>
      </c>
      <c r="AS75" s="7">
        <v>7</v>
      </c>
      <c r="AT75" s="7">
        <f t="shared" si="0"/>
        <v>107</v>
      </c>
      <c r="AU75" s="7" t="s">
        <v>6</v>
      </c>
    </row>
    <row r="76" spans="43:47" x14ac:dyDescent="0.2">
      <c r="AQ76" s="7">
        <v>9</v>
      </c>
      <c r="AR76" s="7">
        <v>1</v>
      </c>
      <c r="AS76" s="7">
        <v>8</v>
      </c>
      <c r="AT76" s="7">
        <f t="shared" si="0"/>
        <v>108</v>
      </c>
      <c r="AU76" s="7" t="s">
        <v>7</v>
      </c>
    </row>
    <row r="77" spans="43:47" x14ac:dyDescent="0.2">
      <c r="AQ77" s="7"/>
      <c r="AR77" s="7">
        <v>1</v>
      </c>
      <c r="AS77" s="7">
        <v>9</v>
      </c>
      <c r="AT77" s="7">
        <f t="shared" si="0"/>
        <v>109</v>
      </c>
      <c r="AU77" s="7" t="s">
        <v>8</v>
      </c>
    </row>
    <row r="78" spans="43:47" x14ac:dyDescent="0.2">
      <c r="AQ78" s="7"/>
      <c r="AR78" s="7">
        <v>1</v>
      </c>
      <c r="AS78" s="7">
        <v>10</v>
      </c>
      <c r="AT78" s="7">
        <f t="shared" si="0"/>
        <v>110</v>
      </c>
      <c r="AU78" s="7" t="s">
        <v>9</v>
      </c>
    </row>
    <row r="79" spans="43:47" x14ac:dyDescent="0.2">
      <c r="AQ79" s="7"/>
      <c r="AR79" s="7">
        <v>1</v>
      </c>
      <c r="AS79" s="7">
        <v>11</v>
      </c>
      <c r="AT79" s="7">
        <f t="shared" si="0"/>
        <v>111</v>
      </c>
      <c r="AU79" s="7" t="s">
        <v>10</v>
      </c>
    </row>
    <row r="80" spans="43:47" x14ac:dyDescent="0.2">
      <c r="AQ80" s="7"/>
      <c r="AR80" s="7">
        <v>1</v>
      </c>
      <c r="AS80" s="7">
        <v>12</v>
      </c>
      <c r="AT80" s="7">
        <f t="shared" si="0"/>
        <v>112</v>
      </c>
      <c r="AU80" s="7" t="s">
        <v>11</v>
      </c>
    </row>
    <row r="81" spans="43:47" x14ac:dyDescent="0.2">
      <c r="AQ81" s="7"/>
      <c r="AR81" s="7">
        <v>1</v>
      </c>
      <c r="AS81" s="7">
        <v>13</v>
      </c>
      <c r="AT81" s="7">
        <f t="shared" si="0"/>
        <v>113</v>
      </c>
      <c r="AU81" s="7" t="s">
        <v>12</v>
      </c>
    </row>
    <row r="82" spans="43:47" x14ac:dyDescent="0.2">
      <c r="AQ82" s="7"/>
      <c r="AR82" s="7">
        <v>2</v>
      </c>
      <c r="AS82" s="7">
        <v>1</v>
      </c>
      <c r="AT82" s="7">
        <f t="shared" si="0"/>
        <v>201</v>
      </c>
      <c r="AU82" s="7" t="s">
        <v>13</v>
      </c>
    </row>
    <row r="83" spans="43:47" x14ac:dyDescent="0.2">
      <c r="AQ83" s="7"/>
      <c r="AR83" s="7">
        <v>2</v>
      </c>
      <c r="AS83" s="7">
        <v>2</v>
      </c>
      <c r="AT83" s="7">
        <f t="shared" si="0"/>
        <v>202</v>
      </c>
      <c r="AU83" s="7" t="s">
        <v>14</v>
      </c>
    </row>
    <row r="84" spans="43:47" x14ac:dyDescent="0.2">
      <c r="AQ84" s="7"/>
      <c r="AR84" s="7">
        <v>2</v>
      </c>
      <c r="AS84" s="7">
        <v>3</v>
      </c>
      <c r="AT84" s="7">
        <f t="shared" si="0"/>
        <v>203</v>
      </c>
      <c r="AU84" s="7" t="s">
        <v>15</v>
      </c>
    </row>
    <row r="85" spans="43:47" x14ac:dyDescent="0.2">
      <c r="AQ85" s="7"/>
      <c r="AR85" s="7">
        <v>2</v>
      </c>
      <c r="AS85" s="7">
        <v>4</v>
      </c>
      <c r="AT85" s="7">
        <f t="shared" si="0"/>
        <v>204</v>
      </c>
      <c r="AU85" s="7" t="s">
        <v>16</v>
      </c>
    </row>
    <row r="86" spans="43:47" x14ac:dyDescent="0.2">
      <c r="AQ86" s="17"/>
      <c r="AR86" s="7">
        <v>2</v>
      </c>
      <c r="AS86" s="7">
        <v>5</v>
      </c>
      <c r="AT86" s="7">
        <f t="shared" si="0"/>
        <v>205</v>
      </c>
      <c r="AU86" s="7" t="s">
        <v>17</v>
      </c>
    </row>
    <row r="87" spans="43:47" x14ac:dyDescent="0.2">
      <c r="AQ87" s="18"/>
      <c r="AR87" s="12">
        <v>2</v>
      </c>
      <c r="AS87" s="12">
        <v>6</v>
      </c>
      <c r="AT87" s="7">
        <f t="shared" si="0"/>
        <v>206</v>
      </c>
      <c r="AU87" s="12" t="s">
        <v>19</v>
      </c>
    </row>
    <row r="88" spans="43:47" x14ac:dyDescent="0.2">
      <c r="AQ88" s="18"/>
      <c r="AR88" s="12">
        <v>2</v>
      </c>
      <c r="AS88" s="12">
        <v>7</v>
      </c>
      <c r="AT88" s="7">
        <f t="shared" si="0"/>
        <v>207</v>
      </c>
      <c r="AU88" s="12" t="s">
        <v>20</v>
      </c>
    </row>
    <row r="89" spans="43:47" x14ac:dyDescent="0.2">
      <c r="AQ89" s="18"/>
      <c r="AR89" s="12">
        <v>2</v>
      </c>
      <c r="AS89" s="12">
        <v>8</v>
      </c>
      <c r="AT89" s="7">
        <f t="shared" si="0"/>
        <v>208</v>
      </c>
      <c r="AU89" s="12" t="s">
        <v>21</v>
      </c>
    </row>
    <row r="90" spans="43:47" x14ac:dyDescent="0.2">
      <c r="AQ90" s="18"/>
      <c r="AR90" s="12">
        <v>2</v>
      </c>
      <c r="AS90" s="12">
        <v>9</v>
      </c>
      <c r="AT90" s="7">
        <f t="shared" si="0"/>
        <v>209</v>
      </c>
      <c r="AU90" s="12" t="s">
        <v>22</v>
      </c>
    </row>
    <row r="91" spans="43:47" x14ac:dyDescent="0.2">
      <c r="AQ91" s="18"/>
      <c r="AR91" s="12">
        <v>2</v>
      </c>
      <c r="AS91" s="12">
        <v>10</v>
      </c>
      <c r="AT91" s="7">
        <f t="shared" si="0"/>
        <v>210</v>
      </c>
      <c r="AU91" s="12" t="s">
        <v>23</v>
      </c>
    </row>
    <row r="92" spans="43:47" x14ac:dyDescent="0.2">
      <c r="AQ92" s="18"/>
      <c r="AR92" s="12">
        <v>2</v>
      </c>
      <c r="AS92" s="12">
        <v>11</v>
      </c>
      <c r="AT92" s="7">
        <f t="shared" si="0"/>
        <v>211</v>
      </c>
      <c r="AU92" s="12" t="s">
        <v>24</v>
      </c>
    </row>
    <row r="93" spans="43:47" x14ac:dyDescent="0.2">
      <c r="AQ93" s="18"/>
      <c r="AR93" s="12">
        <v>2</v>
      </c>
      <c r="AS93" s="12">
        <v>12</v>
      </c>
      <c r="AT93" s="7">
        <f t="shared" si="0"/>
        <v>212</v>
      </c>
      <c r="AU93" s="12" t="s">
        <v>25</v>
      </c>
    </row>
    <row r="94" spans="43:47" x14ac:dyDescent="0.2">
      <c r="AQ94" s="18"/>
      <c r="AR94" s="12">
        <v>3</v>
      </c>
      <c r="AS94" s="12">
        <v>1</v>
      </c>
      <c r="AT94" s="7">
        <f t="shared" si="0"/>
        <v>301</v>
      </c>
      <c r="AU94" s="12" t="s">
        <v>26</v>
      </c>
    </row>
    <row r="95" spans="43:47" x14ac:dyDescent="0.2">
      <c r="AQ95" s="18"/>
      <c r="AR95" s="12">
        <v>3</v>
      </c>
      <c r="AS95" s="12">
        <v>2</v>
      </c>
      <c r="AT95" s="7">
        <f t="shared" si="0"/>
        <v>302</v>
      </c>
      <c r="AU95" s="12" t="s">
        <v>27</v>
      </c>
    </row>
    <row r="96" spans="43:47" x14ac:dyDescent="0.2">
      <c r="AQ96" s="18"/>
      <c r="AR96" s="12">
        <v>3</v>
      </c>
      <c r="AS96" s="12">
        <v>3</v>
      </c>
      <c r="AT96" s="7">
        <f t="shared" si="0"/>
        <v>303</v>
      </c>
      <c r="AU96" s="12" t="s">
        <v>28</v>
      </c>
    </row>
    <row r="97" spans="43:47" x14ac:dyDescent="0.2">
      <c r="AQ97" s="19"/>
      <c r="AR97" s="12">
        <v>3</v>
      </c>
      <c r="AS97" s="12">
        <v>4</v>
      </c>
      <c r="AT97" s="7">
        <f t="shared" si="0"/>
        <v>304</v>
      </c>
      <c r="AU97" s="12" t="s">
        <v>29</v>
      </c>
    </row>
    <row r="98" spans="43:47" x14ac:dyDescent="0.2">
      <c r="AQ98" s="18"/>
      <c r="AR98" s="12">
        <v>3</v>
      </c>
      <c r="AS98" s="12">
        <v>5</v>
      </c>
      <c r="AT98" s="7">
        <f t="shared" si="0"/>
        <v>305</v>
      </c>
      <c r="AU98" s="12" t="s">
        <v>30</v>
      </c>
    </row>
    <row r="99" spans="43:47" x14ac:dyDescent="0.2">
      <c r="AQ99" s="18"/>
      <c r="AR99" s="12">
        <v>3</v>
      </c>
      <c r="AS99" s="12">
        <v>6</v>
      </c>
      <c r="AT99" s="7">
        <f t="shared" si="0"/>
        <v>306</v>
      </c>
      <c r="AU99" s="12" t="s">
        <v>31</v>
      </c>
    </row>
    <row r="100" spans="43:47" x14ac:dyDescent="0.2">
      <c r="AQ100" s="18"/>
      <c r="AR100" s="12">
        <v>3</v>
      </c>
      <c r="AS100" s="12">
        <v>7</v>
      </c>
      <c r="AT100" s="7">
        <f t="shared" si="0"/>
        <v>307</v>
      </c>
      <c r="AU100" s="12" t="s">
        <v>32</v>
      </c>
    </row>
    <row r="101" spans="43:47" x14ac:dyDescent="0.2">
      <c r="AQ101" s="18"/>
      <c r="AR101" s="12">
        <v>3</v>
      </c>
      <c r="AS101" s="12">
        <v>8</v>
      </c>
      <c r="AT101" s="7">
        <f t="shared" si="0"/>
        <v>308</v>
      </c>
      <c r="AU101" s="12" t="s">
        <v>33</v>
      </c>
    </row>
    <row r="102" spans="43:47" x14ac:dyDescent="0.2">
      <c r="AQ102" s="18"/>
      <c r="AR102" s="12">
        <v>3</v>
      </c>
      <c r="AS102" s="12">
        <v>9</v>
      </c>
      <c r="AT102" s="7">
        <f t="shared" si="0"/>
        <v>309</v>
      </c>
      <c r="AU102" s="12" t="s">
        <v>34</v>
      </c>
    </row>
    <row r="103" spans="43:47" x14ac:dyDescent="0.2">
      <c r="AQ103" s="18"/>
      <c r="AR103" s="12">
        <v>4</v>
      </c>
      <c r="AS103" s="12">
        <v>1</v>
      </c>
      <c r="AT103" s="7">
        <f t="shared" si="0"/>
        <v>401</v>
      </c>
      <c r="AU103" s="12" t="s">
        <v>35</v>
      </c>
    </row>
    <row r="104" spans="43:47" x14ac:dyDescent="0.2">
      <c r="AQ104" s="18"/>
      <c r="AR104" s="12">
        <v>4</v>
      </c>
      <c r="AS104" s="12">
        <v>2</v>
      </c>
      <c r="AT104" s="7">
        <f t="shared" si="0"/>
        <v>402</v>
      </c>
      <c r="AU104" s="12" t="s">
        <v>36</v>
      </c>
    </row>
    <row r="105" spans="43:47" x14ac:dyDescent="0.2">
      <c r="AQ105" s="18"/>
      <c r="AR105" s="12">
        <v>4</v>
      </c>
      <c r="AS105" s="12">
        <v>3</v>
      </c>
      <c r="AT105" s="7">
        <f t="shared" si="0"/>
        <v>403</v>
      </c>
      <c r="AU105" s="12" t="s">
        <v>37</v>
      </c>
    </row>
    <row r="106" spans="43:47" x14ac:dyDescent="0.2">
      <c r="AQ106" s="18"/>
      <c r="AR106" s="12">
        <v>4</v>
      </c>
      <c r="AS106" s="12">
        <v>4</v>
      </c>
      <c r="AT106" s="7">
        <f t="shared" si="0"/>
        <v>404</v>
      </c>
      <c r="AU106" s="12" t="s">
        <v>38</v>
      </c>
    </row>
    <row r="107" spans="43:47" x14ac:dyDescent="0.2">
      <c r="AQ107" s="18"/>
      <c r="AR107" s="12">
        <v>4</v>
      </c>
      <c r="AS107" s="12">
        <v>5</v>
      </c>
      <c r="AT107" s="7">
        <f t="shared" si="0"/>
        <v>405</v>
      </c>
      <c r="AU107" s="12" t="s">
        <v>39</v>
      </c>
    </row>
    <row r="108" spans="43:47" x14ac:dyDescent="0.2">
      <c r="AQ108" s="19"/>
      <c r="AR108" s="12">
        <v>4</v>
      </c>
      <c r="AS108" s="12">
        <v>6</v>
      </c>
      <c r="AT108" s="7">
        <f t="shared" si="0"/>
        <v>406</v>
      </c>
      <c r="AU108" s="12" t="s">
        <v>40</v>
      </c>
    </row>
    <row r="109" spans="43:47" x14ac:dyDescent="0.2">
      <c r="AQ109" s="18"/>
      <c r="AR109" s="12">
        <v>4</v>
      </c>
      <c r="AS109" s="12">
        <v>7</v>
      </c>
      <c r="AT109" s="7">
        <f t="shared" si="0"/>
        <v>407</v>
      </c>
      <c r="AU109" s="12" t="s">
        <v>41</v>
      </c>
    </row>
    <row r="110" spans="43:47" x14ac:dyDescent="0.2">
      <c r="AQ110" s="18"/>
      <c r="AR110" s="12">
        <v>4</v>
      </c>
      <c r="AS110" s="12">
        <v>8</v>
      </c>
      <c r="AT110" s="7">
        <f t="shared" si="0"/>
        <v>408</v>
      </c>
      <c r="AU110" s="12" t="s">
        <v>42</v>
      </c>
    </row>
    <row r="111" spans="43:47" x14ac:dyDescent="0.2">
      <c r="AQ111" s="18"/>
      <c r="AR111" s="12">
        <v>4</v>
      </c>
      <c r="AS111" s="12">
        <v>9</v>
      </c>
      <c r="AT111" s="7">
        <f t="shared" si="0"/>
        <v>409</v>
      </c>
      <c r="AU111" s="12" t="s">
        <v>43</v>
      </c>
    </row>
    <row r="112" spans="43:47" x14ac:dyDescent="0.2">
      <c r="AQ112" s="18"/>
      <c r="AR112" s="12">
        <v>4</v>
      </c>
      <c r="AS112" s="12">
        <v>10</v>
      </c>
      <c r="AT112" s="7">
        <f t="shared" si="0"/>
        <v>410</v>
      </c>
      <c r="AU112" s="12" t="s">
        <v>44</v>
      </c>
    </row>
    <row r="113" spans="43:47" x14ac:dyDescent="0.2">
      <c r="AQ113" s="18"/>
      <c r="AR113" s="12">
        <v>4</v>
      </c>
      <c r="AS113" s="12">
        <v>11</v>
      </c>
      <c r="AT113" s="7">
        <f t="shared" si="0"/>
        <v>411</v>
      </c>
      <c r="AU113" s="12" t="s">
        <v>45</v>
      </c>
    </row>
    <row r="114" spans="43:47" x14ac:dyDescent="0.2">
      <c r="AQ114" s="18"/>
      <c r="AR114" s="12">
        <v>4</v>
      </c>
      <c r="AS114" s="12">
        <v>12</v>
      </c>
      <c r="AT114" s="7">
        <f t="shared" si="0"/>
        <v>412</v>
      </c>
      <c r="AU114" s="12" t="s">
        <v>46</v>
      </c>
    </row>
    <row r="115" spans="43:47" x14ac:dyDescent="0.2">
      <c r="AQ115" s="18"/>
      <c r="AR115" s="12">
        <v>4</v>
      </c>
      <c r="AS115" s="12">
        <v>13</v>
      </c>
      <c r="AT115" s="7">
        <f t="shared" si="0"/>
        <v>413</v>
      </c>
      <c r="AU115" s="12" t="s">
        <v>47</v>
      </c>
    </row>
    <row r="116" spans="43:47" x14ac:dyDescent="0.2">
      <c r="AQ116" s="18"/>
      <c r="AR116" s="12">
        <v>4</v>
      </c>
      <c r="AS116" s="12">
        <v>14</v>
      </c>
      <c r="AT116" s="7">
        <f t="shared" si="0"/>
        <v>414</v>
      </c>
      <c r="AU116" s="12" t="s">
        <v>48</v>
      </c>
    </row>
    <row r="117" spans="43:47" x14ac:dyDescent="0.2">
      <c r="AQ117" s="18"/>
      <c r="AR117" s="12">
        <v>4</v>
      </c>
      <c r="AS117" s="12">
        <v>15</v>
      </c>
      <c r="AT117" s="7">
        <f t="shared" si="0"/>
        <v>415</v>
      </c>
      <c r="AU117" s="12" t="s">
        <v>49</v>
      </c>
    </row>
    <row r="118" spans="43:47" x14ac:dyDescent="0.2">
      <c r="AQ118" s="18"/>
      <c r="AR118" s="12">
        <v>5</v>
      </c>
      <c r="AS118" s="12">
        <v>1</v>
      </c>
      <c r="AT118" s="7">
        <f t="shared" si="0"/>
        <v>501</v>
      </c>
      <c r="AU118" s="12" t="s">
        <v>50</v>
      </c>
    </row>
    <row r="119" spans="43:47" x14ac:dyDescent="0.2">
      <c r="AQ119" s="19"/>
      <c r="AR119" s="12">
        <v>5</v>
      </c>
      <c r="AS119" s="12">
        <v>2</v>
      </c>
      <c r="AT119" s="7">
        <f t="shared" si="0"/>
        <v>502</v>
      </c>
      <c r="AU119" s="12" t="s">
        <v>51</v>
      </c>
    </row>
    <row r="120" spans="43:47" x14ac:dyDescent="0.2">
      <c r="AQ120" s="18"/>
      <c r="AR120" s="12">
        <v>5</v>
      </c>
      <c r="AS120" s="12">
        <v>3</v>
      </c>
      <c r="AT120" s="7">
        <f t="shared" si="0"/>
        <v>503</v>
      </c>
      <c r="AU120" s="12" t="s">
        <v>52</v>
      </c>
    </row>
    <row r="121" spans="43:47" x14ac:dyDescent="0.2">
      <c r="AQ121" s="18"/>
      <c r="AR121" s="12">
        <v>5</v>
      </c>
      <c r="AS121" s="12">
        <v>4</v>
      </c>
      <c r="AT121" s="7">
        <f t="shared" si="0"/>
        <v>504</v>
      </c>
      <c r="AU121" s="12" t="s">
        <v>53</v>
      </c>
    </row>
    <row r="122" spans="43:47" x14ac:dyDescent="0.2">
      <c r="AQ122" s="18"/>
      <c r="AR122" s="12">
        <v>5</v>
      </c>
      <c r="AS122" s="12">
        <v>5</v>
      </c>
      <c r="AT122" s="7">
        <f t="shared" si="0"/>
        <v>505</v>
      </c>
      <c r="AU122" s="12" t="s">
        <v>54</v>
      </c>
    </row>
    <row r="123" spans="43:47" x14ac:dyDescent="0.2">
      <c r="AQ123" s="18"/>
      <c r="AR123" s="12">
        <v>5</v>
      </c>
      <c r="AS123" s="12">
        <v>6</v>
      </c>
      <c r="AT123" s="7">
        <f t="shared" si="0"/>
        <v>506</v>
      </c>
      <c r="AU123" s="12" t="s">
        <v>55</v>
      </c>
    </row>
    <row r="124" spans="43:47" x14ac:dyDescent="0.2">
      <c r="AQ124" s="18"/>
      <c r="AR124" s="12">
        <v>6</v>
      </c>
      <c r="AS124" s="12">
        <v>1</v>
      </c>
      <c r="AT124" s="7">
        <f t="shared" si="0"/>
        <v>601</v>
      </c>
      <c r="AU124" s="12" t="s">
        <v>56</v>
      </c>
    </row>
    <row r="125" spans="43:47" x14ac:dyDescent="0.2">
      <c r="AQ125" s="18"/>
      <c r="AR125" s="12">
        <v>6</v>
      </c>
      <c r="AS125" s="12">
        <v>2</v>
      </c>
      <c r="AT125" s="7">
        <f t="shared" si="0"/>
        <v>602</v>
      </c>
      <c r="AU125" s="12" t="s">
        <v>57</v>
      </c>
    </row>
    <row r="126" spans="43:47" x14ac:dyDescent="0.2">
      <c r="AQ126" s="18"/>
      <c r="AR126" s="12">
        <v>6</v>
      </c>
      <c r="AS126" s="12">
        <v>3</v>
      </c>
      <c r="AT126" s="7">
        <f t="shared" si="0"/>
        <v>603</v>
      </c>
      <c r="AU126" s="12" t="s">
        <v>58</v>
      </c>
    </row>
    <row r="127" spans="43:47" x14ac:dyDescent="0.2">
      <c r="AQ127" s="18"/>
      <c r="AR127" s="12">
        <v>6</v>
      </c>
      <c r="AS127" s="12">
        <v>4</v>
      </c>
      <c r="AT127" s="7">
        <f t="shared" si="0"/>
        <v>604</v>
      </c>
      <c r="AU127" s="12" t="s">
        <v>59</v>
      </c>
    </row>
    <row r="128" spans="43:47" x14ac:dyDescent="0.2">
      <c r="AQ128" s="18"/>
      <c r="AR128" s="12">
        <v>6</v>
      </c>
      <c r="AS128" s="12">
        <v>5</v>
      </c>
      <c r="AT128" s="7">
        <f t="shared" si="0"/>
        <v>605</v>
      </c>
      <c r="AU128" s="12" t="s">
        <v>60</v>
      </c>
    </row>
    <row r="129" spans="43:47" x14ac:dyDescent="0.2">
      <c r="AQ129" s="18"/>
      <c r="AR129" s="12">
        <v>6</v>
      </c>
      <c r="AS129" s="12">
        <v>6</v>
      </c>
      <c r="AT129" s="7">
        <f t="shared" si="0"/>
        <v>606</v>
      </c>
      <c r="AU129" s="12" t="s">
        <v>61</v>
      </c>
    </row>
    <row r="130" spans="43:47" x14ac:dyDescent="0.2">
      <c r="AQ130" s="19"/>
      <c r="AR130" s="12">
        <v>6</v>
      </c>
      <c r="AS130" s="12">
        <v>7</v>
      </c>
      <c r="AT130" s="7">
        <f t="shared" si="0"/>
        <v>607</v>
      </c>
      <c r="AU130" s="12" t="s">
        <v>62</v>
      </c>
    </row>
    <row r="131" spans="43:47" x14ac:dyDescent="0.2">
      <c r="AQ131" s="18"/>
      <c r="AR131" s="12">
        <v>6</v>
      </c>
      <c r="AS131" s="12">
        <v>8</v>
      </c>
      <c r="AT131" s="7">
        <f t="shared" si="0"/>
        <v>608</v>
      </c>
      <c r="AU131" s="12" t="s">
        <v>63</v>
      </c>
    </row>
    <row r="132" spans="43:47" x14ac:dyDescent="0.2">
      <c r="AQ132" s="18"/>
      <c r="AR132" s="12">
        <v>6</v>
      </c>
      <c r="AS132" s="12">
        <v>9</v>
      </c>
      <c r="AT132" s="7">
        <f t="shared" si="0"/>
        <v>609</v>
      </c>
      <c r="AU132" s="12" t="s">
        <v>64</v>
      </c>
    </row>
    <row r="133" spans="43:47" x14ac:dyDescent="0.2">
      <c r="AQ133" s="18"/>
      <c r="AR133" s="12">
        <v>6</v>
      </c>
      <c r="AS133" s="12">
        <v>10</v>
      </c>
      <c r="AT133" s="7">
        <f t="shared" si="0"/>
        <v>610</v>
      </c>
      <c r="AU133" s="12" t="s">
        <v>65</v>
      </c>
    </row>
    <row r="134" spans="43:47" x14ac:dyDescent="0.2">
      <c r="AQ134" s="18"/>
      <c r="AR134" s="12">
        <v>6</v>
      </c>
      <c r="AS134" s="12">
        <v>11</v>
      </c>
      <c r="AT134" s="7">
        <f t="shared" ref="AT134:AT138" si="1">AR134*100+AS134</f>
        <v>611</v>
      </c>
      <c r="AU134" s="12" t="s">
        <v>66</v>
      </c>
    </row>
    <row r="135" spans="43:47" x14ac:dyDescent="0.2">
      <c r="AQ135" s="18"/>
      <c r="AR135" s="12">
        <v>6</v>
      </c>
      <c r="AS135" s="12">
        <v>12</v>
      </c>
      <c r="AT135" s="7">
        <f t="shared" si="1"/>
        <v>612</v>
      </c>
      <c r="AU135" s="12" t="s">
        <v>67</v>
      </c>
    </row>
    <row r="136" spans="43:47" x14ac:dyDescent="0.2">
      <c r="AQ136" s="18"/>
      <c r="AR136" s="12">
        <v>7</v>
      </c>
      <c r="AS136" s="12">
        <v>1</v>
      </c>
      <c r="AT136" s="7">
        <f t="shared" si="1"/>
        <v>701</v>
      </c>
      <c r="AU136" s="12" t="s">
        <v>68</v>
      </c>
    </row>
    <row r="137" spans="43:47" x14ac:dyDescent="0.2">
      <c r="AQ137" s="18"/>
      <c r="AR137" s="7">
        <v>7</v>
      </c>
      <c r="AS137" s="7">
        <v>2</v>
      </c>
      <c r="AT137" s="7">
        <f t="shared" si="1"/>
        <v>702</v>
      </c>
      <c r="AU137" s="12" t="s">
        <v>69</v>
      </c>
    </row>
    <row r="138" spans="43:47" x14ac:dyDescent="0.2">
      <c r="AQ138" s="18"/>
      <c r="AR138" s="7">
        <v>9</v>
      </c>
      <c r="AS138" s="7">
        <v>9</v>
      </c>
      <c r="AT138" s="7">
        <f t="shared" si="1"/>
        <v>909</v>
      </c>
      <c r="AU138" s="7" t="s">
        <v>70</v>
      </c>
    </row>
    <row r="139" spans="43:47" x14ac:dyDescent="0.2">
      <c r="AQ139" s="18"/>
      <c r="AR139" s="18"/>
    </row>
    <row r="140" spans="43:47" x14ac:dyDescent="0.2">
      <c r="AQ140" s="18"/>
      <c r="AR140" s="18"/>
    </row>
  </sheetData>
  <sheetProtection sheet="1" objects="1" scenarios="1"/>
  <mergeCells count="20">
    <mergeCell ref="B48:Q52"/>
    <mergeCell ref="S48:AH52"/>
    <mergeCell ref="E40:Q40"/>
    <mergeCell ref="V40:AH40"/>
    <mergeCell ref="B41:Q45"/>
    <mergeCell ref="S41:AH45"/>
    <mergeCell ref="E47:Q47"/>
    <mergeCell ref="V47:AH47"/>
    <mergeCell ref="B27:Q31"/>
    <mergeCell ref="S27:AH31"/>
    <mergeCell ref="E33:Q33"/>
    <mergeCell ref="V33:AH33"/>
    <mergeCell ref="B34:Q38"/>
    <mergeCell ref="S34:AH38"/>
    <mergeCell ref="E19:Q19"/>
    <mergeCell ref="V19:AH19"/>
    <mergeCell ref="B20:Q24"/>
    <mergeCell ref="S20:AH24"/>
    <mergeCell ref="E26:Q26"/>
    <mergeCell ref="V26:AH26"/>
  </mergeCells>
  <phoneticPr fontId="1"/>
  <dataValidations count="16">
    <dataValidation type="list" allowBlank="1" showInputMessage="1" showErrorMessage="1" sqref="U19" xr:uid="{3DB7C6CD-4C63-4112-8097-17610EFF8808}">
      <formula1>INDIRECT("_"&amp;$S$19)</formula1>
    </dataValidation>
    <dataValidation type="list" allowBlank="1" showInputMessage="1" showErrorMessage="1" sqref="U26" xr:uid="{59ED61C8-E9AB-4AF0-BF7B-BFD8198B5626}">
      <formula1>INDIRECT("_"&amp;$S$26)</formula1>
    </dataValidation>
    <dataValidation type="list" allowBlank="1" showInputMessage="1" showErrorMessage="1" sqref="U33" xr:uid="{2CD75742-7FEB-4B87-AAC9-B1159460D73E}">
      <formula1>INDIRECT("_"&amp;$S$33)</formula1>
    </dataValidation>
    <dataValidation type="list" allowBlank="1" showInputMessage="1" showErrorMessage="1" sqref="U40" xr:uid="{51233586-F1C9-46BD-847A-C8056896616C}">
      <formula1>INDIRECT("_"&amp;$S$40)</formula1>
    </dataValidation>
    <dataValidation type="list" allowBlank="1" showInputMessage="1" showErrorMessage="1" sqref="U47" xr:uid="{81E1F89B-1C76-4286-A212-DCFC9325A25C}">
      <formula1>INDIRECT("_"&amp;$S$47)</formula1>
    </dataValidation>
    <dataValidation type="list" allowBlank="1" showInputMessage="1" showErrorMessage="1" sqref="D47" xr:uid="{441DAE76-3BA9-4629-906E-0DD2DBBC0CD5}">
      <formula1>INDIRECT("_"&amp;$B$47)</formula1>
    </dataValidation>
    <dataValidation type="list" allowBlank="1" showInputMessage="1" showErrorMessage="1" sqref="D40" xr:uid="{9F06640D-F2A3-4724-92E3-F54C7353BC16}">
      <formula1>INDIRECT("_"&amp;$B$40)</formula1>
    </dataValidation>
    <dataValidation type="list" allowBlank="1" showInputMessage="1" showErrorMessage="1" sqref="D33" xr:uid="{6E38C31B-D61B-495C-B203-4C196AB9DAD9}">
      <formula1>INDIRECT("_"&amp;$B$33)</formula1>
    </dataValidation>
    <dataValidation type="list" allowBlank="1" showInputMessage="1" showErrorMessage="1" sqref="D26" xr:uid="{E7D66308-1EC4-46AC-8F48-94EEEA13B00A}">
      <formula1>INDIRECT("_"&amp;$B$26)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B20:Q24 S20:AH24 B27:Q31 S27:AH31 S34:AH38 B34:Q38 B41:Q45 S41:AH45 S48:AH52 B48:Q52" xr:uid="{85951E6F-7635-4BE4-B04A-4DE2EEF21602}">
      <formula1>0</formula1>
      <formula2>110</formula2>
    </dataValidation>
    <dataValidation type="list" allowBlank="1" showInputMessage="1" showErrorMessage="1" sqref="B19 S19 B26 S26 B33 S33 B40 S40 B47 S47" xr:uid="{7109EBC4-1DE0-4F5E-97C8-3ECA0032950E}">
      <formula1>$AQ$69:$AQ$76</formula1>
    </dataValidation>
    <dataValidation type="list" allowBlank="1" showInputMessage="1" showErrorMessage="1" sqref="R33 R26 R40 R47" xr:uid="{D2DAC4BD-61BE-4257-A8ED-4CA797F02C1B}">
      <formula1>$AU$84:$AU$96</formula1>
    </dataValidation>
    <dataValidation type="textLength" operator="lessThanOrEqual" allowBlank="1" showInputMessage="1" showErrorMessage="1" errorTitle="文字数制限" error="文字数がオーバーしています。_x000a_" sqref="R34:R38" xr:uid="{43304E31-F781-445E-B791-12402F3BB0F2}">
      <formula1>105</formula1>
    </dataValidation>
    <dataValidation allowBlank="1" showInputMessage="1" showErrorMessage="1" sqref="T19 C26 C19 T26 T33 C40 C33 T40 C47 T47 S25:AH25 B25:Q25 R48:R52 B32:Q32 S46:AH46 B39:AH39 R27:R32 B46:Q46 R41:R46 R20:R25 S32:AH32" xr:uid="{7AFD5E0C-7165-4332-909E-592506B49ED9}"/>
    <dataValidation type="list" allowBlank="1" showInputMessage="1" showErrorMessage="1" sqref="D19" xr:uid="{565B9322-56B3-4EE7-9F5D-B173D3A2E4C2}">
      <formula1>INDIRECT("_"&amp;$B$19)</formula1>
    </dataValidation>
    <dataValidation type="list" allowBlank="1" showInputMessage="1" showErrorMessage="1" sqref="R19" xr:uid="{EACD3C7F-E9CF-4512-A6CC-4AA5AB8084AD}">
      <formula1>$AU$97:$AU$108</formula1>
    </dataValidation>
  </dataValidations>
  <pageMargins left="0" right="0" top="0.27559055118110237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55</vt:i4>
      </vt:variant>
    </vt:vector>
  </HeadingPairs>
  <TitlesOfParts>
    <vt:vector size="64" baseType="lpstr">
      <vt:lpstr>入力方法</vt:lpstr>
      <vt:lpstr>【基本情報等入力】</vt:lpstr>
      <vt:lpstr>概況印刷</vt:lpstr>
      <vt:lpstr>特記入力 (1)</vt:lpstr>
      <vt:lpstr>特記入力 (2)</vt:lpstr>
      <vt:lpstr>特記入力 (3)</vt:lpstr>
      <vt:lpstr>特記入力 (4)</vt:lpstr>
      <vt:lpstr>特記入力 (5)</vt:lpstr>
      <vt:lpstr>特記入力 (6)</vt:lpstr>
      <vt:lpstr>'特記入力 (2)'!_1</vt:lpstr>
      <vt:lpstr>'特記入力 (3)'!_1</vt:lpstr>
      <vt:lpstr>'特記入力 (4)'!_1</vt:lpstr>
      <vt:lpstr>'特記入力 (5)'!_1</vt:lpstr>
      <vt:lpstr>'特記入力 (6)'!_1</vt:lpstr>
      <vt:lpstr>_1</vt:lpstr>
      <vt:lpstr>'特記入力 (2)'!_2</vt:lpstr>
      <vt:lpstr>'特記入力 (3)'!_2</vt:lpstr>
      <vt:lpstr>'特記入力 (4)'!_2</vt:lpstr>
      <vt:lpstr>'特記入力 (5)'!_2</vt:lpstr>
      <vt:lpstr>'特記入力 (6)'!_2</vt:lpstr>
      <vt:lpstr>_2</vt:lpstr>
      <vt:lpstr>'特記入力 (2)'!_3</vt:lpstr>
      <vt:lpstr>'特記入力 (3)'!_3</vt:lpstr>
      <vt:lpstr>'特記入力 (4)'!_3</vt:lpstr>
      <vt:lpstr>'特記入力 (5)'!_3</vt:lpstr>
      <vt:lpstr>'特記入力 (6)'!_3</vt:lpstr>
      <vt:lpstr>_3</vt:lpstr>
      <vt:lpstr>'特記入力 (2)'!_4</vt:lpstr>
      <vt:lpstr>'特記入力 (3)'!_4</vt:lpstr>
      <vt:lpstr>'特記入力 (4)'!_4</vt:lpstr>
      <vt:lpstr>'特記入力 (5)'!_4</vt:lpstr>
      <vt:lpstr>'特記入力 (6)'!_4</vt:lpstr>
      <vt:lpstr>_4</vt:lpstr>
      <vt:lpstr>'特記入力 (2)'!_5</vt:lpstr>
      <vt:lpstr>'特記入力 (3)'!_5</vt:lpstr>
      <vt:lpstr>'特記入力 (4)'!_5</vt:lpstr>
      <vt:lpstr>'特記入力 (5)'!_5</vt:lpstr>
      <vt:lpstr>'特記入力 (6)'!_5</vt:lpstr>
      <vt:lpstr>_5</vt:lpstr>
      <vt:lpstr>'特記入力 (2)'!_6</vt:lpstr>
      <vt:lpstr>'特記入力 (3)'!_6</vt:lpstr>
      <vt:lpstr>'特記入力 (4)'!_6</vt:lpstr>
      <vt:lpstr>'特記入力 (5)'!_6</vt:lpstr>
      <vt:lpstr>'特記入力 (6)'!_6</vt:lpstr>
      <vt:lpstr>_6</vt:lpstr>
      <vt:lpstr>'特記入力 (2)'!_7</vt:lpstr>
      <vt:lpstr>'特記入力 (3)'!_7</vt:lpstr>
      <vt:lpstr>'特記入力 (4)'!_7</vt:lpstr>
      <vt:lpstr>'特記入力 (5)'!_7</vt:lpstr>
      <vt:lpstr>'特記入力 (6)'!_7</vt:lpstr>
      <vt:lpstr>_7</vt:lpstr>
      <vt:lpstr>'特記入力 (2)'!_9</vt:lpstr>
      <vt:lpstr>'特記入力 (3)'!_9</vt:lpstr>
      <vt:lpstr>'特記入力 (4)'!_9</vt:lpstr>
      <vt:lpstr>'特記入力 (5)'!_9</vt:lpstr>
      <vt:lpstr>'特記入力 (6)'!_9</vt:lpstr>
      <vt:lpstr>_9</vt:lpstr>
      <vt:lpstr>【基本情報等入力】!Print_Area</vt:lpstr>
      <vt:lpstr>'特記入力 (1)'!Print_Area</vt:lpstr>
      <vt:lpstr>'特記入力 (2)'!Print_Area</vt:lpstr>
      <vt:lpstr>'特記入力 (3)'!Print_Area</vt:lpstr>
      <vt:lpstr>'特記入力 (4)'!Print_Area</vt:lpstr>
      <vt:lpstr>'特記入力 (5)'!Print_Area</vt:lpstr>
      <vt:lpstr>'特記入力 (6)'!Print_Area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2024-12-16T02:20:20Z</cp:lastPrinted>
  <dcterms:created xsi:type="dcterms:W3CDTF">2024-02-01T06:44:14Z</dcterms:created>
  <dcterms:modified xsi:type="dcterms:W3CDTF">2024-12-16T02:25:04Z</dcterms:modified>
</cp:coreProperties>
</file>