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12_認定調査担当\01_要支援・要介護認定の訪問調査に関すること\92_調査票Excel様式\R6.3～区ホームページアップロード用\"/>
    </mc:Choice>
  </mc:AlternateContent>
  <bookViews>
    <workbookView xWindow="0" yWindow="0" windowWidth="20490" windowHeight="7500" tabRatio="649" activeTab="1"/>
  </bookViews>
  <sheets>
    <sheet name="入力方法" sheetId="21" r:id="rId1"/>
    <sheet name="【基本情報等入力】" sheetId="7" r:id="rId2"/>
    <sheet name="概況印刷" sheetId="20" r:id="rId3"/>
    <sheet name="特記入力 (1)" sheetId="1" r:id="rId4"/>
    <sheet name="特記入力 (2)" sheetId="32" r:id="rId5"/>
    <sheet name="特記入力 (3)" sheetId="33" r:id="rId6"/>
    <sheet name="特記入力 (4)" sheetId="34" r:id="rId7"/>
    <sheet name="特記入力 (5)" sheetId="35" r:id="rId8"/>
    <sheet name="特記入力 (6)" sheetId="36" r:id="rId9"/>
  </sheets>
  <externalReferences>
    <externalReference r:id="rId10"/>
  </externalReferences>
  <definedNames>
    <definedName name="_1" localSheetId="4">'特記入力 (2)'!$AT$69:$AT$81</definedName>
    <definedName name="_1" localSheetId="5">'特記入力 (3)'!$AT$69:$AT$81</definedName>
    <definedName name="_1" localSheetId="6">'特記入力 (4)'!$AT$69:$AT$81</definedName>
    <definedName name="_1" localSheetId="7">'特記入力 (5)'!$AT$69:$AT$81</definedName>
    <definedName name="_1" localSheetId="8">'特記入力 (6)'!$AT$69:$AT$81</definedName>
    <definedName name="_1">'特記入力 (1)'!$AT$69:$AT$81</definedName>
    <definedName name="_2" localSheetId="4">'特記入力 (2)'!$AT$82:$AT$93</definedName>
    <definedName name="_2" localSheetId="5">'特記入力 (3)'!$AT$82:$AT$93</definedName>
    <definedName name="_2" localSheetId="6">'特記入力 (4)'!$AT$82:$AT$93</definedName>
    <definedName name="_2" localSheetId="7">'特記入力 (5)'!$AT$82:$AT$93</definedName>
    <definedName name="_2" localSheetId="8">'特記入力 (6)'!$AT$82:$AT$93</definedName>
    <definedName name="_2">'特記入力 (1)'!$AT$82:$AT$93</definedName>
    <definedName name="_3" localSheetId="4">'特記入力 (2)'!$AT$94:$AT$102</definedName>
    <definedName name="_3" localSheetId="5">'特記入力 (3)'!$AT$94:$AT$102</definedName>
    <definedName name="_3" localSheetId="6">'特記入力 (4)'!$AT$94:$AT$102</definedName>
    <definedName name="_3" localSheetId="7">'特記入力 (5)'!$AT$94:$AT$102</definedName>
    <definedName name="_3" localSheetId="8">'特記入力 (6)'!$AT$94:$AT$102</definedName>
    <definedName name="_3">'特記入力 (1)'!$AT$94:$AT$102</definedName>
    <definedName name="_4" localSheetId="4">'特記入力 (2)'!$AT$103:$AT$117</definedName>
    <definedName name="_4" localSheetId="5">'特記入力 (3)'!$AT$103:$AT$117</definedName>
    <definedName name="_4" localSheetId="6">'特記入力 (4)'!$AT$103:$AT$117</definedName>
    <definedName name="_4" localSheetId="7">'特記入力 (5)'!$AT$103:$AT$117</definedName>
    <definedName name="_4" localSheetId="8">'特記入力 (6)'!$AT$103:$AT$117</definedName>
    <definedName name="_4">'特記入力 (1)'!$AT$103:$AT$117</definedName>
    <definedName name="_5" localSheetId="4">'特記入力 (2)'!$AT$118:$AT$123</definedName>
    <definedName name="_5" localSheetId="5">'特記入力 (3)'!$AT$118:$AT$123</definedName>
    <definedName name="_5" localSheetId="6">'特記入力 (4)'!$AT$118:$AT$123</definedName>
    <definedName name="_5" localSheetId="7">'特記入力 (5)'!$AT$118:$AT$123</definedName>
    <definedName name="_5" localSheetId="8">'特記入力 (6)'!$AT$118:$AT$123</definedName>
    <definedName name="_5">'特記入力 (1)'!$AT$118:$AT$123</definedName>
    <definedName name="_6" localSheetId="4">'特記入力 (2)'!$AT$124:$AT$135</definedName>
    <definedName name="_6" localSheetId="5">'特記入力 (3)'!$AT$124:$AT$135</definedName>
    <definedName name="_6" localSheetId="6">'特記入力 (4)'!$AT$124:$AT$135</definedName>
    <definedName name="_6" localSheetId="7">'特記入力 (5)'!$AT$124:$AT$135</definedName>
    <definedName name="_6" localSheetId="8">'特記入力 (6)'!$AT$124:$AT$135</definedName>
    <definedName name="_6">'特記入力 (1)'!$AT$124:$AT$135</definedName>
    <definedName name="_7" localSheetId="4">'特記入力 (2)'!$AT$136:$AT$137</definedName>
    <definedName name="_7" localSheetId="5">'特記入力 (3)'!$AT$136:$AT$137</definedName>
    <definedName name="_7" localSheetId="6">'特記入力 (4)'!$AT$136:$AT$137</definedName>
    <definedName name="_7" localSheetId="7">'特記入力 (5)'!$AT$136:$AT$137</definedName>
    <definedName name="_7" localSheetId="8">'特記入力 (6)'!$AT$136:$AT$137</definedName>
    <definedName name="_7">'特記入力 (1)'!$AT$136:$AT$137</definedName>
    <definedName name="_9" localSheetId="4">'特記入力 (2)'!$AT$138</definedName>
    <definedName name="_9" localSheetId="5">'特記入力 (3)'!$AT$138</definedName>
    <definedName name="_9" localSheetId="6">'特記入力 (4)'!$AT$138</definedName>
    <definedName name="_9" localSheetId="7">'特記入力 (5)'!$AT$138</definedName>
    <definedName name="_9" localSheetId="8">'特記入力 (6)'!$AT$138</definedName>
    <definedName name="_9">'特記入力 (1)'!$AT$138</definedName>
    <definedName name="_xlnm.Print_Area" localSheetId="1">【基本情報等入力】!$A$1:$J$33</definedName>
    <definedName name="_xlnm.Print_Area" localSheetId="3">'特記入力 (1)'!$A$1:$AJ$56</definedName>
    <definedName name="_xlnm.Print_Area" localSheetId="4">'特記入力 (2)'!$A$1:$AJ$56</definedName>
    <definedName name="_xlnm.Print_Area" localSheetId="5">'特記入力 (3)'!$A$1:$AJ$56</definedName>
    <definedName name="_xlnm.Print_Area" localSheetId="6">'特記入力 (4)'!$A$1:$AJ$56</definedName>
    <definedName name="_xlnm.Print_Area" localSheetId="7">'特記入力 (5)'!$A$1:$AJ$56</definedName>
    <definedName name="_xlnm.Print_Area" localSheetId="8">'特記入力 (6)'!$A$1:$AJ$56</definedName>
    <definedName name="特記事項">[1]特記記入!$B$41,[1]特記記入!$U$251,[1]特記記入!$U$81,[1]特記記入!$U$211,[1]特記記入!$U$91,[1]特記記入!$U$221,[1]特記記入!$B$71,[1]特記記入!$B$141,[1]特記記入!$U$191,[1]特記記入!$U$291,[1]特記記入!$B$131,[1]特記記入!$U$341,[1]特記記入!$B$51,[1]特記記入!$U$371,[1]特記記入!$B$301,[1]特記記入!$U$21,[1]特記記入!$B$341,[1]特記記入!$U$121,[1]特記記入!$U$101,[1]特記記入!$U$201,[1]特記記入!$B$81,[1]特記記入!$U$271,[1]特記記入!$B$231,[1]特記記入!$B$111,[1]特記記入!$B$311,[1]特記記入!$U$231,[1]特記記入!$B$331,[1]特記記入!$B$121,[1]特記記入!$U$241,[1]特記記入!$U$381,[1]特記記入!$U$391,[1]特記記入!$B$171,[1]特記記入!$U$401,[1]特記記入!$B$101,[1]特記記入!$U$411,[1]特記記入!$U$161,[1]特記記入!$B$31,[1]特記記入!$B$351,[1]特記記入!$U$31,[1]特記記入!$B$21,[1]特記記入!$U$41,[1]特記記入!$B$211,[1]特記記入!$B$161,[1]特記記入!$B$271,[1]特記記入!$U$281,[1]特記記入!$B$411,[1]特記記入!$B$291,[1]特記記入!$B$381,[1]特記記入!$B$391,[1]特記記入!$U$51,[1]特記記入!$B$91,[1]特記記入!$B$191,[1]特記記入!$U$261,[1]特記記入!$U$111,[1]特記記入!$U$301,[1]特記記入!$B$61,[1]特記記入!$B$151,[1]特記記入!$U$171,[1]特記記入!$U$151,[1]特記記入!$B$181,[1]特記記入!$B$281,[1]特記記入!$U$311,[1]特記記入!$U$71,[1]特記記入!$B$221,[1]特記記入!$B$251,[1]特記記入!$B$361,[1]特記記入!$B$261,[1]特記記入!$U$131,[1]特記記入!$U$351,[1]特記記入!$U$141,[1]特記記入!$B$201,[1]特記記入!$B$401,[1]特記記入!$U$361,[1]特記記入!$U$61,[1]特記記入!$B$371,[1]特記記入!$U$321,[1]特記記入!$B$241,[1]特記記入!$U$181,[1]特記記入!$B$321,[1]特記記入!$U$331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20" l="1"/>
  <c r="G55" i="20"/>
  <c r="AM55" i="20"/>
  <c r="AB63" i="20"/>
  <c r="T65" i="20"/>
  <c r="D69" i="20"/>
  <c r="N77" i="20"/>
  <c r="AM77" i="20"/>
  <c r="BF77" i="20"/>
  <c r="AU138" i="36" l="1"/>
  <c r="AU137" i="36"/>
  <c r="AU136" i="36"/>
  <c r="AU135" i="36"/>
  <c r="AU134" i="36"/>
  <c r="AU133" i="36"/>
  <c r="AU132" i="36"/>
  <c r="AU131" i="36"/>
  <c r="AU130" i="36"/>
  <c r="AU129" i="36"/>
  <c r="AU128" i="36"/>
  <c r="AU127" i="36"/>
  <c r="AU126" i="36"/>
  <c r="AU125" i="36"/>
  <c r="AU124" i="36"/>
  <c r="AU123" i="36"/>
  <c r="AU122" i="36"/>
  <c r="AU121" i="36"/>
  <c r="AU120" i="36"/>
  <c r="AU119" i="36"/>
  <c r="AU118" i="36"/>
  <c r="AU117" i="36"/>
  <c r="AU116" i="36"/>
  <c r="AU115" i="36"/>
  <c r="AU114" i="36"/>
  <c r="AU113" i="36"/>
  <c r="AU112" i="36"/>
  <c r="AU111" i="36"/>
  <c r="AU110" i="36"/>
  <c r="AU109" i="36"/>
  <c r="AU108" i="36"/>
  <c r="AU107" i="36"/>
  <c r="AU106" i="36"/>
  <c r="AU105" i="36"/>
  <c r="AU104" i="36"/>
  <c r="AU103" i="36"/>
  <c r="AU102" i="36"/>
  <c r="AU101" i="36"/>
  <c r="AU100" i="36"/>
  <c r="AU99" i="36"/>
  <c r="AU98" i="36"/>
  <c r="AU97" i="36"/>
  <c r="AU96" i="36"/>
  <c r="AU95" i="36"/>
  <c r="AU94" i="36"/>
  <c r="AU93" i="36"/>
  <c r="AU92" i="36"/>
  <c r="AU91" i="36"/>
  <c r="AU90" i="36"/>
  <c r="AU89" i="36"/>
  <c r="AU88" i="36"/>
  <c r="AU87" i="36"/>
  <c r="AU86" i="36"/>
  <c r="AU85" i="36"/>
  <c r="AU84" i="36"/>
  <c r="AU83" i="36"/>
  <c r="AU82" i="36"/>
  <c r="AU81" i="36"/>
  <c r="AU80" i="36"/>
  <c r="AU79" i="36"/>
  <c r="AU78" i="36"/>
  <c r="AU77" i="36"/>
  <c r="AU76" i="36"/>
  <c r="AU75" i="36"/>
  <c r="AU74" i="36"/>
  <c r="AU73" i="36"/>
  <c r="AU72" i="36"/>
  <c r="AU71" i="36"/>
  <c r="AU70" i="36"/>
  <c r="AU69" i="36"/>
  <c r="W47" i="36" s="1"/>
  <c r="F47" i="36"/>
  <c r="F40" i="36"/>
  <c r="F33" i="36"/>
  <c r="F26" i="36"/>
  <c r="F19" i="36"/>
  <c r="AU138" i="35"/>
  <c r="AU137" i="35"/>
  <c r="AU136" i="35"/>
  <c r="AU135" i="35"/>
  <c r="AU134" i="35"/>
  <c r="AU133" i="35"/>
  <c r="AU132" i="35"/>
  <c r="AU131" i="35"/>
  <c r="AU130" i="35"/>
  <c r="AU129" i="35"/>
  <c r="AU128" i="35"/>
  <c r="AU127" i="35"/>
  <c r="AU126" i="35"/>
  <c r="AU125" i="35"/>
  <c r="AU124" i="35"/>
  <c r="AU123" i="35"/>
  <c r="AU122" i="35"/>
  <c r="AU121" i="35"/>
  <c r="AU120" i="35"/>
  <c r="AU119" i="35"/>
  <c r="AU118" i="35"/>
  <c r="AU117" i="35"/>
  <c r="AU116" i="35"/>
  <c r="AU115" i="35"/>
  <c r="AU114" i="35"/>
  <c r="AU113" i="35"/>
  <c r="AU112" i="35"/>
  <c r="AU111" i="35"/>
  <c r="AU110" i="35"/>
  <c r="AU109" i="35"/>
  <c r="AU108" i="35"/>
  <c r="AU107" i="35"/>
  <c r="AU106" i="35"/>
  <c r="AU105" i="35"/>
  <c r="AU104" i="35"/>
  <c r="AU103" i="35"/>
  <c r="AU102" i="35"/>
  <c r="AU101" i="35"/>
  <c r="AU100" i="35"/>
  <c r="AU99" i="35"/>
  <c r="AU98" i="35"/>
  <c r="AU97" i="35"/>
  <c r="AU96" i="35"/>
  <c r="AU95" i="35"/>
  <c r="AU94" i="35"/>
  <c r="AU93" i="35"/>
  <c r="AU92" i="35"/>
  <c r="AU91" i="35"/>
  <c r="AU90" i="35"/>
  <c r="AU89" i="35"/>
  <c r="AU88" i="35"/>
  <c r="AU87" i="35"/>
  <c r="AU86" i="35"/>
  <c r="AU85" i="35"/>
  <c r="AU84" i="35"/>
  <c r="AU83" i="35"/>
  <c r="AU82" i="35"/>
  <c r="AU81" i="35"/>
  <c r="AU80" i="35"/>
  <c r="AU79" i="35"/>
  <c r="AU78" i="35"/>
  <c r="AU77" i="35"/>
  <c r="AU76" i="35"/>
  <c r="AU75" i="35"/>
  <c r="AU74" i="35"/>
  <c r="AU73" i="35"/>
  <c r="AU72" i="35"/>
  <c r="AU71" i="35"/>
  <c r="AU70" i="35"/>
  <c r="AU69" i="35"/>
  <c r="W47" i="35" s="1"/>
  <c r="F47" i="35"/>
  <c r="F40" i="35"/>
  <c r="F33" i="35"/>
  <c r="F26" i="35"/>
  <c r="F19" i="35"/>
  <c r="AU138" i="34"/>
  <c r="AU137" i="34"/>
  <c r="AU136" i="34"/>
  <c r="AU135" i="34"/>
  <c r="AU134" i="34"/>
  <c r="AU133" i="34"/>
  <c r="AU132" i="34"/>
  <c r="AU131" i="34"/>
  <c r="AU130" i="34"/>
  <c r="AU129" i="34"/>
  <c r="AU128" i="34"/>
  <c r="AU127" i="34"/>
  <c r="AU126" i="34"/>
  <c r="AU125" i="34"/>
  <c r="AU124" i="34"/>
  <c r="AU123" i="34"/>
  <c r="AU122" i="34"/>
  <c r="AU121" i="34"/>
  <c r="AU120" i="34"/>
  <c r="AU119" i="34"/>
  <c r="AU118" i="34"/>
  <c r="AU117" i="34"/>
  <c r="AU116" i="34"/>
  <c r="AU115" i="34"/>
  <c r="AU114" i="34"/>
  <c r="AU113" i="34"/>
  <c r="AU112" i="34"/>
  <c r="AU111" i="34"/>
  <c r="AU110" i="34"/>
  <c r="AU109" i="34"/>
  <c r="AU108" i="34"/>
  <c r="AU107" i="34"/>
  <c r="AU106" i="34"/>
  <c r="AU105" i="34"/>
  <c r="AU104" i="34"/>
  <c r="AU103" i="34"/>
  <c r="AU102" i="34"/>
  <c r="AU101" i="34"/>
  <c r="AU100" i="34"/>
  <c r="AU99" i="34"/>
  <c r="AU98" i="34"/>
  <c r="AU97" i="34"/>
  <c r="AU96" i="34"/>
  <c r="AU95" i="34"/>
  <c r="AU94" i="34"/>
  <c r="AU93" i="34"/>
  <c r="AU92" i="34"/>
  <c r="AU91" i="34"/>
  <c r="AU90" i="34"/>
  <c r="AU89" i="34"/>
  <c r="AU88" i="34"/>
  <c r="AU87" i="34"/>
  <c r="AU86" i="34"/>
  <c r="AU85" i="34"/>
  <c r="AU84" i="34"/>
  <c r="AU83" i="34"/>
  <c r="AU82" i="34"/>
  <c r="AU81" i="34"/>
  <c r="AU80" i="34"/>
  <c r="AU79" i="34"/>
  <c r="AU78" i="34"/>
  <c r="AU77" i="34"/>
  <c r="AU76" i="34"/>
  <c r="AU75" i="34"/>
  <c r="AU74" i="34"/>
  <c r="AU73" i="34"/>
  <c r="AU72" i="34"/>
  <c r="AU71" i="34"/>
  <c r="AU70" i="34"/>
  <c r="AU69" i="34"/>
  <c r="W47" i="34" s="1"/>
  <c r="F47" i="34"/>
  <c r="F40" i="34"/>
  <c r="F33" i="34"/>
  <c r="F26" i="34"/>
  <c r="F19" i="34"/>
  <c r="AU138" i="33"/>
  <c r="AU137" i="33"/>
  <c r="AU136" i="33"/>
  <c r="AU135" i="33"/>
  <c r="AU134" i="33"/>
  <c r="AU133" i="33"/>
  <c r="AU132" i="33"/>
  <c r="AU131" i="33"/>
  <c r="AU130" i="33"/>
  <c r="AU129" i="33"/>
  <c r="AU128" i="33"/>
  <c r="AU127" i="33"/>
  <c r="AU126" i="33"/>
  <c r="AU125" i="33"/>
  <c r="AU124" i="33"/>
  <c r="AU123" i="33"/>
  <c r="AU122" i="33"/>
  <c r="AU121" i="33"/>
  <c r="AU120" i="33"/>
  <c r="AU119" i="33"/>
  <c r="AU118" i="33"/>
  <c r="AU117" i="33"/>
  <c r="AU116" i="33"/>
  <c r="AU115" i="33"/>
  <c r="AU114" i="33"/>
  <c r="AU113" i="33"/>
  <c r="AU112" i="33"/>
  <c r="AU111" i="33"/>
  <c r="AU110" i="33"/>
  <c r="AU109" i="33"/>
  <c r="AU108" i="33"/>
  <c r="AU107" i="33"/>
  <c r="AU106" i="33"/>
  <c r="AU105" i="33"/>
  <c r="AU104" i="33"/>
  <c r="AU103" i="33"/>
  <c r="AU102" i="33"/>
  <c r="AU101" i="33"/>
  <c r="AU100" i="33"/>
  <c r="AU99" i="33"/>
  <c r="AU98" i="33"/>
  <c r="AU97" i="33"/>
  <c r="AU96" i="33"/>
  <c r="AU95" i="33"/>
  <c r="AU94" i="33"/>
  <c r="AU93" i="33"/>
  <c r="AU92" i="33"/>
  <c r="AU91" i="33"/>
  <c r="AU90" i="33"/>
  <c r="AU89" i="33"/>
  <c r="AU88" i="33"/>
  <c r="AU87" i="33"/>
  <c r="AU86" i="33"/>
  <c r="AU85" i="33"/>
  <c r="AU84" i="33"/>
  <c r="AU83" i="33"/>
  <c r="AU82" i="33"/>
  <c r="AU81" i="33"/>
  <c r="AU80" i="33"/>
  <c r="AU79" i="33"/>
  <c r="AU78" i="33"/>
  <c r="AU77" i="33"/>
  <c r="AU76" i="33"/>
  <c r="AU75" i="33"/>
  <c r="AU74" i="33"/>
  <c r="AU73" i="33"/>
  <c r="AU72" i="33"/>
  <c r="AU71" i="33"/>
  <c r="AU70" i="33"/>
  <c r="AU69" i="33"/>
  <c r="W47" i="33" s="1"/>
  <c r="F47" i="33"/>
  <c r="F40" i="33"/>
  <c r="F33" i="33"/>
  <c r="F26" i="33"/>
  <c r="F19" i="33"/>
  <c r="AU138" i="32"/>
  <c r="AU137" i="32"/>
  <c r="AU136" i="32"/>
  <c r="AU135" i="32"/>
  <c r="AU134" i="32"/>
  <c r="AU133" i="32"/>
  <c r="AU132" i="32"/>
  <c r="AU131" i="32"/>
  <c r="AU130" i="32"/>
  <c r="AU129" i="32"/>
  <c r="AU128" i="32"/>
  <c r="AU127" i="32"/>
  <c r="AU126" i="32"/>
  <c r="AU125" i="32"/>
  <c r="AU124" i="32"/>
  <c r="AU123" i="32"/>
  <c r="AU122" i="32"/>
  <c r="AU121" i="32"/>
  <c r="AU120" i="32"/>
  <c r="AU119" i="32"/>
  <c r="AU118" i="32"/>
  <c r="AU117" i="32"/>
  <c r="AU116" i="32"/>
  <c r="AU115" i="32"/>
  <c r="AU114" i="32"/>
  <c r="AU113" i="32"/>
  <c r="AU112" i="32"/>
  <c r="AU111" i="32"/>
  <c r="AU110" i="32"/>
  <c r="AU109" i="32"/>
  <c r="AU108" i="32"/>
  <c r="AU107" i="32"/>
  <c r="AU106" i="32"/>
  <c r="AU105" i="32"/>
  <c r="AU104" i="32"/>
  <c r="AU103" i="32"/>
  <c r="AU102" i="32"/>
  <c r="AU101" i="32"/>
  <c r="AU100" i="32"/>
  <c r="AU99" i="32"/>
  <c r="AU98" i="32"/>
  <c r="AU97" i="32"/>
  <c r="AU96" i="32"/>
  <c r="AU95" i="32"/>
  <c r="AU94" i="32"/>
  <c r="AU93" i="32"/>
  <c r="AU92" i="32"/>
  <c r="AU91" i="32"/>
  <c r="AU90" i="32"/>
  <c r="AU89" i="32"/>
  <c r="AU88" i="32"/>
  <c r="AU87" i="32"/>
  <c r="AU86" i="32"/>
  <c r="AU85" i="32"/>
  <c r="AU84" i="32"/>
  <c r="AU83" i="32"/>
  <c r="AU82" i="32"/>
  <c r="AU81" i="32"/>
  <c r="AU80" i="32"/>
  <c r="AU79" i="32"/>
  <c r="AU78" i="32"/>
  <c r="AU77" i="32"/>
  <c r="AU76" i="32"/>
  <c r="AU75" i="32"/>
  <c r="AU74" i="32"/>
  <c r="AU73" i="32"/>
  <c r="AU72" i="32"/>
  <c r="AU71" i="32"/>
  <c r="AU70" i="32"/>
  <c r="F47" i="32" s="1"/>
  <c r="AU69" i="32"/>
  <c r="W47" i="32"/>
  <c r="W40" i="32"/>
  <c r="W33" i="32"/>
  <c r="W26" i="32"/>
  <c r="W19" i="32"/>
  <c r="W19" i="1"/>
  <c r="W19" i="36" l="1"/>
  <c r="W26" i="36"/>
  <c r="W33" i="36"/>
  <c r="W40" i="36"/>
  <c r="W19" i="35"/>
  <c r="W26" i="35"/>
  <c r="W33" i="35"/>
  <c r="W40" i="35"/>
  <c r="W19" i="34"/>
  <c r="W26" i="34"/>
  <c r="W33" i="34"/>
  <c r="W40" i="34"/>
  <c r="W19" i="33"/>
  <c r="W26" i="33"/>
  <c r="W33" i="33"/>
  <c r="W40" i="33"/>
  <c r="F19" i="32"/>
  <c r="F26" i="32"/>
  <c r="F33" i="32"/>
  <c r="F40" i="32"/>
  <c r="BA4" i="7" l="1"/>
  <c r="BE4" i="7" l="1"/>
  <c r="BI3" i="7"/>
  <c r="BH3" i="7"/>
  <c r="BG3" i="7"/>
  <c r="BF3" i="7"/>
  <c r="BE3" i="7"/>
  <c r="BD3" i="7"/>
  <c r="BC3" i="7"/>
  <c r="BB3" i="7"/>
  <c r="BF4" i="7" l="1"/>
  <c r="BG4" i="7"/>
  <c r="BH4" i="7"/>
  <c r="BI4" i="7"/>
  <c r="BB4" i="7"/>
  <c r="BK4" i="7"/>
  <c r="BD4" i="7"/>
  <c r="BJ4" i="7"/>
  <c r="BC4" i="7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69" i="1"/>
  <c r="F47" i="1" l="1"/>
  <c r="F19" i="1"/>
  <c r="W40" i="1"/>
  <c r="W47" i="1"/>
  <c r="F33" i="1"/>
  <c r="W33" i="1"/>
  <c r="F40" i="1"/>
  <c r="F26" i="1"/>
  <c r="W26" i="1"/>
</calcChain>
</file>

<file path=xl/comments1.xml><?xml version="1.0" encoding="utf-8"?>
<comments xmlns="http://schemas.openxmlformats.org/spreadsheetml/2006/main">
  <authors>
    <author>二階堂 真之</author>
  </authors>
  <commentLis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二階堂 真之</author>
  </authors>
  <commentList>
    <comment ref="BW3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  <comment ref="BW69" authorId="0" shapeId="0">
      <text>
        <r>
          <rPr>
            <b/>
            <u/>
            <sz val="14"/>
            <color indexed="81"/>
            <rFont val="ＭＳ Ｐゴシック"/>
            <family val="3"/>
            <charset val="128"/>
          </rPr>
          <t xml:space="preserve">大田区から送付した
認定調査表（概況調査）の
用紙に印刷してください。
</t>
        </r>
        <r>
          <rPr>
            <sz val="14"/>
            <color indexed="81"/>
            <rFont val="ＭＳ Ｐゴシック"/>
            <family val="3"/>
            <charset val="128"/>
          </rPr>
          <t>印刷の際は、プリンタの印字向き
・表裏にご注意願います</t>
        </r>
      </text>
    </comment>
  </commentList>
</comments>
</file>

<file path=xl/comments3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comments4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comments5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comments6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comments7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comments8.xml><?xml version="1.0" encoding="utf-8"?>
<comments xmlns="http://schemas.openxmlformats.org/spreadsheetml/2006/main">
  <authors>
    <author>二階堂 真之</author>
  </authors>
  <commentList>
    <comment ref="AK2" authorId="0" shapeId="0">
      <text>
        <r>
          <rPr>
            <b/>
            <sz val="14"/>
            <color indexed="81"/>
            <rFont val="BIZ UDPゴシック"/>
            <family val="3"/>
            <charset val="128"/>
          </rPr>
          <t>大田区から送付した特記事項用紙（枠あり）に印刷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してください。
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※このシートの枠線等は印刷されない設定にしています
　　印刷時は、印字向きや表裏にご注意ください
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
</t>
        </r>
        <r>
          <rPr>
            <b/>
            <u/>
            <sz val="14"/>
            <color indexed="81"/>
            <rFont val="BIZ UDゴシック"/>
            <family val="3"/>
            <charset val="128"/>
          </rPr>
          <t>被保険者番号・調査日は手書き</t>
        </r>
        <r>
          <rPr>
            <b/>
            <sz val="14"/>
            <color indexed="81"/>
            <rFont val="ＭＳ Ｐゴシック"/>
            <family val="3"/>
            <charset val="128"/>
          </rPr>
          <t>で
記入してください。</t>
        </r>
      </text>
    </comment>
  </commentList>
</comments>
</file>

<file path=xl/sharedStrings.xml><?xml version="1.0" encoding="utf-8"?>
<sst xmlns="http://schemas.openxmlformats.org/spreadsheetml/2006/main" count="554" uniqueCount="137">
  <si>
    <t>麻痺等の有無</t>
    <rPh sb="0" eb="3">
      <t>マヒトウ</t>
    </rPh>
    <rPh sb="4" eb="6">
      <t>ウム</t>
    </rPh>
    <phoneticPr fontId="3"/>
  </si>
  <si>
    <t>拘縮の有無</t>
    <rPh sb="0" eb="2">
      <t>コウシュク</t>
    </rPh>
    <rPh sb="3" eb="5">
      <t>ウム</t>
    </rPh>
    <phoneticPr fontId="3"/>
  </si>
  <si>
    <t>寝返り</t>
    <rPh sb="0" eb="2">
      <t>ネガエ</t>
    </rPh>
    <phoneticPr fontId="3"/>
  </si>
  <si>
    <t>起き上がり</t>
    <rPh sb="0" eb="1">
      <t>オ</t>
    </rPh>
    <rPh sb="2" eb="3">
      <t>ア</t>
    </rPh>
    <phoneticPr fontId="3"/>
  </si>
  <si>
    <t>座位保持</t>
    <rPh sb="0" eb="2">
      <t>ザイ</t>
    </rPh>
    <rPh sb="2" eb="4">
      <t>ホジ</t>
    </rPh>
    <phoneticPr fontId="3"/>
  </si>
  <si>
    <t>両足での立位保持</t>
    <rPh sb="0" eb="2">
      <t>リョウアシ</t>
    </rPh>
    <rPh sb="4" eb="6">
      <t>リツイ</t>
    </rPh>
    <rPh sb="6" eb="8">
      <t>ホジ</t>
    </rPh>
    <phoneticPr fontId="3"/>
  </si>
  <si>
    <t>歩行</t>
    <rPh sb="0" eb="2">
      <t>ホコウ</t>
    </rPh>
    <phoneticPr fontId="3"/>
  </si>
  <si>
    <t>立ち上がり</t>
    <rPh sb="0" eb="1">
      <t>タ</t>
    </rPh>
    <rPh sb="2" eb="3">
      <t>ア</t>
    </rPh>
    <phoneticPr fontId="3"/>
  </si>
  <si>
    <t>片足での立位保持</t>
    <rPh sb="0" eb="2">
      <t>カタアシ</t>
    </rPh>
    <rPh sb="4" eb="6">
      <t>リツイ</t>
    </rPh>
    <rPh sb="6" eb="8">
      <t>ホジ</t>
    </rPh>
    <phoneticPr fontId="3"/>
  </si>
  <si>
    <t>洗身</t>
    <rPh sb="0" eb="1">
      <t>アラ</t>
    </rPh>
    <rPh sb="1" eb="2">
      <t>ミ</t>
    </rPh>
    <phoneticPr fontId="3"/>
  </si>
  <si>
    <t>つめ切り</t>
    <rPh sb="2" eb="3">
      <t>キ</t>
    </rPh>
    <phoneticPr fontId="3"/>
  </si>
  <si>
    <t>視力</t>
    <rPh sb="0" eb="2">
      <t>シリョク</t>
    </rPh>
    <phoneticPr fontId="3"/>
  </si>
  <si>
    <t>聴力</t>
    <rPh sb="0" eb="2">
      <t>チョウリョク</t>
    </rPh>
    <phoneticPr fontId="3"/>
  </si>
  <si>
    <t>移乗</t>
    <rPh sb="0" eb="2">
      <t>イジョウ</t>
    </rPh>
    <phoneticPr fontId="3"/>
  </si>
  <si>
    <t>移動</t>
    <rPh sb="0" eb="2">
      <t>イドウ</t>
    </rPh>
    <phoneticPr fontId="3"/>
  </si>
  <si>
    <t>えん下</t>
    <rPh sb="2" eb="3">
      <t>ゲ</t>
    </rPh>
    <phoneticPr fontId="3"/>
  </si>
  <si>
    <t>食事摂取</t>
    <rPh sb="0" eb="2">
      <t>ショクジ</t>
    </rPh>
    <rPh sb="2" eb="4">
      <t>セッシュ</t>
    </rPh>
    <phoneticPr fontId="3"/>
  </si>
  <si>
    <t>排尿</t>
    <rPh sb="0" eb="2">
      <t>ハイニョウ</t>
    </rPh>
    <phoneticPr fontId="3"/>
  </si>
  <si>
    <t>ー</t>
    <phoneticPr fontId="3"/>
  </si>
  <si>
    <t>排便</t>
    <rPh sb="0" eb="2">
      <t>ハイベン</t>
    </rPh>
    <phoneticPr fontId="3"/>
  </si>
  <si>
    <t>口腔清潔</t>
    <rPh sb="0" eb="2">
      <t>コウクウ</t>
    </rPh>
    <rPh sb="2" eb="4">
      <t>セイケツ</t>
    </rPh>
    <phoneticPr fontId="3"/>
  </si>
  <si>
    <t>洗顔</t>
    <rPh sb="0" eb="2">
      <t>センガン</t>
    </rPh>
    <phoneticPr fontId="3"/>
  </si>
  <si>
    <t>整髪</t>
    <rPh sb="0" eb="2">
      <t>セイハツ</t>
    </rPh>
    <phoneticPr fontId="3"/>
  </si>
  <si>
    <t>上衣の着脱</t>
    <rPh sb="0" eb="1">
      <t>ウワ</t>
    </rPh>
    <rPh sb="1" eb="2">
      <t>イ</t>
    </rPh>
    <rPh sb="3" eb="5">
      <t>チャクダツ</t>
    </rPh>
    <phoneticPr fontId="3"/>
  </si>
  <si>
    <t>ズボン等の着脱</t>
    <rPh sb="3" eb="4">
      <t>トウ</t>
    </rPh>
    <rPh sb="5" eb="7">
      <t>チャクダツ</t>
    </rPh>
    <phoneticPr fontId="3"/>
  </si>
  <si>
    <t>外出頻度</t>
    <rPh sb="0" eb="2">
      <t>ガイシュツ</t>
    </rPh>
    <rPh sb="2" eb="4">
      <t>ヒンド</t>
    </rPh>
    <phoneticPr fontId="3"/>
  </si>
  <si>
    <t>意思の伝達</t>
    <rPh sb="0" eb="2">
      <t>イシ</t>
    </rPh>
    <rPh sb="3" eb="5">
      <t>デンタツ</t>
    </rPh>
    <phoneticPr fontId="3"/>
  </si>
  <si>
    <t>毎日の日課を理解する</t>
    <rPh sb="0" eb="2">
      <t>マイニチ</t>
    </rPh>
    <rPh sb="3" eb="5">
      <t>ニッカ</t>
    </rPh>
    <rPh sb="6" eb="8">
      <t>リカイ</t>
    </rPh>
    <phoneticPr fontId="3"/>
  </si>
  <si>
    <t>生年月日や年齢を言う</t>
    <rPh sb="0" eb="2">
      <t>セイネン</t>
    </rPh>
    <rPh sb="2" eb="4">
      <t>ガッピ</t>
    </rPh>
    <rPh sb="5" eb="7">
      <t>ネンレイ</t>
    </rPh>
    <rPh sb="8" eb="9">
      <t>イ</t>
    </rPh>
    <phoneticPr fontId="3"/>
  </si>
  <si>
    <t>短期記憶</t>
    <rPh sb="0" eb="2">
      <t>タンキ</t>
    </rPh>
    <rPh sb="2" eb="4">
      <t>キオク</t>
    </rPh>
    <phoneticPr fontId="3"/>
  </si>
  <si>
    <t>自分の名前を言う</t>
    <rPh sb="0" eb="2">
      <t>ジブン</t>
    </rPh>
    <rPh sb="3" eb="5">
      <t>ナマエ</t>
    </rPh>
    <rPh sb="6" eb="7">
      <t>イ</t>
    </rPh>
    <phoneticPr fontId="3"/>
  </si>
  <si>
    <t>今の季節を理解する</t>
    <rPh sb="0" eb="1">
      <t>イマ</t>
    </rPh>
    <rPh sb="2" eb="4">
      <t>キセツ</t>
    </rPh>
    <rPh sb="5" eb="7">
      <t>リカイ</t>
    </rPh>
    <phoneticPr fontId="3"/>
  </si>
  <si>
    <t>場所の理解</t>
    <rPh sb="0" eb="2">
      <t>バショ</t>
    </rPh>
    <rPh sb="3" eb="5">
      <t>リカイ</t>
    </rPh>
    <phoneticPr fontId="3"/>
  </si>
  <si>
    <t>徘徊</t>
    <rPh sb="0" eb="2">
      <t>ハイカイ</t>
    </rPh>
    <phoneticPr fontId="3"/>
  </si>
  <si>
    <t>外出すると戻れない</t>
    <rPh sb="0" eb="2">
      <t>ガイシュツ</t>
    </rPh>
    <rPh sb="5" eb="6">
      <t>モド</t>
    </rPh>
    <phoneticPr fontId="3"/>
  </si>
  <si>
    <t>被害的になる</t>
    <rPh sb="0" eb="3">
      <t>ヒガイテキ</t>
    </rPh>
    <phoneticPr fontId="3"/>
  </si>
  <si>
    <t>作話をする</t>
    <rPh sb="0" eb="1">
      <t>サク</t>
    </rPh>
    <rPh sb="1" eb="2">
      <t>ワ</t>
    </rPh>
    <phoneticPr fontId="3"/>
  </si>
  <si>
    <t>感情が不安定になる</t>
    <rPh sb="0" eb="2">
      <t>カンジョウ</t>
    </rPh>
    <rPh sb="3" eb="6">
      <t>フアンテイ</t>
    </rPh>
    <phoneticPr fontId="3"/>
  </si>
  <si>
    <t>昼夜の逆転</t>
    <rPh sb="0" eb="2">
      <t>チュウヤ</t>
    </rPh>
    <rPh sb="3" eb="5">
      <t>ギャクテン</t>
    </rPh>
    <phoneticPr fontId="3"/>
  </si>
  <si>
    <t>しつこく同じ話をする</t>
    <rPh sb="4" eb="5">
      <t>オナ</t>
    </rPh>
    <rPh sb="6" eb="7">
      <t>ハナ</t>
    </rPh>
    <phoneticPr fontId="3"/>
  </si>
  <si>
    <t>大声をだす</t>
    <rPh sb="0" eb="2">
      <t>オオゴエ</t>
    </rPh>
    <phoneticPr fontId="3"/>
  </si>
  <si>
    <t>介護に抵抗する</t>
    <rPh sb="0" eb="2">
      <t>カイゴ</t>
    </rPh>
    <rPh sb="3" eb="5">
      <t>テイコウ</t>
    </rPh>
    <phoneticPr fontId="3"/>
  </si>
  <si>
    <t>落ち着きが無い</t>
    <rPh sb="0" eb="1">
      <t>オ</t>
    </rPh>
    <rPh sb="2" eb="3">
      <t>ツ</t>
    </rPh>
    <rPh sb="5" eb="6">
      <t>ナ</t>
    </rPh>
    <phoneticPr fontId="3"/>
  </si>
  <si>
    <t>１人で出たがる</t>
    <rPh sb="1" eb="2">
      <t>ニン</t>
    </rPh>
    <rPh sb="3" eb="4">
      <t>デ</t>
    </rPh>
    <phoneticPr fontId="3"/>
  </si>
  <si>
    <t>収集癖</t>
    <rPh sb="0" eb="2">
      <t>シュウシュウ</t>
    </rPh>
    <rPh sb="2" eb="3">
      <t>ヘキ</t>
    </rPh>
    <phoneticPr fontId="3"/>
  </si>
  <si>
    <t>物や衣類を壊す</t>
    <rPh sb="0" eb="1">
      <t>モノ</t>
    </rPh>
    <rPh sb="2" eb="4">
      <t>イルイ</t>
    </rPh>
    <rPh sb="5" eb="6">
      <t>コワ</t>
    </rPh>
    <phoneticPr fontId="3"/>
  </si>
  <si>
    <t>ひどい物忘れ</t>
    <rPh sb="3" eb="5">
      <t>モノワス</t>
    </rPh>
    <phoneticPr fontId="3"/>
  </si>
  <si>
    <t>独り言・独り笑い</t>
    <rPh sb="0" eb="1">
      <t>ヒト</t>
    </rPh>
    <rPh sb="2" eb="3">
      <t>ゴト</t>
    </rPh>
    <rPh sb="4" eb="5">
      <t>ヒト</t>
    </rPh>
    <rPh sb="6" eb="7">
      <t>ワラ</t>
    </rPh>
    <phoneticPr fontId="3"/>
  </si>
  <si>
    <t>自分勝手に行動する</t>
    <rPh sb="0" eb="2">
      <t>ジブン</t>
    </rPh>
    <rPh sb="2" eb="4">
      <t>カッテ</t>
    </rPh>
    <rPh sb="5" eb="7">
      <t>コウドウ</t>
    </rPh>
    <phoneticPr fontId="3"/>
  </si>
  <si>
    <t>話がまとまらない</t>
    <rPh sb="0" eb="1">
      <t>ハナシ</t>
    </rPh>
    <phoneticPr fontId="3"/>
  </si>
  <si>
    <t>薬の内服</t>
    <rPh sb="0" eb="1">
      <t>クスリ</t>
    </rPh>
    <rPh sb="2" eb="4">
      <t>ナイフク</t>
    </rPh>
    <phoneticPr fontId="3"/>
  </si>
  <si>
    <t>金銭の管理</t>
    <rPh sb="0" eb="2">
      <t>キンセン</t>
    </rPh>
    <rPh sb="3" eb="5">
      <t>カンリ</t>
    </rPh>
    <phoneticPr fontId="3"/>
  </si>
  <si>
    <t>日常の意思決定</t>
    <rPh sb="0" eb="2">
      <t>ニチジョウ</t>
    </rPh>
    <rPh sb="3" eb="5">
      <t>イシ</t>
    </rPh>
    <rPh sb="5" eb="7">
      <t>ケッテイ</t>
    </rPh>
    <phoneticPr fontId="3"/>
  </si>
  <si>
    <t>集団への不適応</t>
    <rPh sb="0" eb="2">
      <t>シュウダン</t>
    </rPh>
    <rPh sb="4" eb="7">
      <t>フテキオウ</t>
    </rPh>
    <phoneticPr fontId="3"/>
  </si>
  <si>
    <t>買い物</t>
    <rPh sb="0" eb="1">
      <t>カ</t>
    </rPh>
    <rPh sb="2" eb="3">
      <t>モノ</t>
    </rPh>
    <phoneticPr fontId="3"/>
  </si>
  <si>
    <t>簡単な調理</t>
    <rPh sb="0" eb="2">
      <t>カンタン</t>
    </rPh>
    <rPh sb="3" eb="5">
      <t>チョウリ</t>
    </rPh>
    <phoneticPr fontId="3"/>
  </si>
  <si>
    <t>点滴の管理</t>
    <rPh sb="0" eb="2">
      <t>テンテキ</t>
    </rPh>
    <rPh sb="3" eb="5">
      <t>カンリ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</si>
  <si>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</si>
  <si>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透析</t>
    <rPh sb="0" eb="2">
      <t>トウセキ</t>
    </rPh>
    <phoneticPr fontId="3"/>
  </si>
  <si>
    <t>ストーマの処置</t>
    <rPh sb="5" eb="7">
      <t>ショチ</t>
    </rPh>
    <phoneticPr fontId="3"/>
  </si>
  <si>
    <t>酸素療法</t>
    <rPh sb="0" eb="2">
      <t>サンソ</t>
    </rPh>
    <rPh sb="2" eb="4">
      <t>リョウホウ</t>
    </rPh>
    <phoneticPr fontId="3"/>
  </si>
  <si>
    <t>レスピレーター</t>
  </si>
  <si>
    <t>気管切開の処置</t>
    <rPh sb="0" eb="2">
      <t>キカン</t>
    </rPh>
    <rPh sb="2" eb="4">
      <t>セッカイ</t>
    </rPh>
    <rPh sb="5" eb="7">
      <t>ショチ</t>
    </rPh>
    <phoneticPr fontId="3"/>
  </si>
  <si>
    <t>疼痛の看護</t>
    <rPh sb="0" eb="2">
      <t>トウツウ</t>
    </rPh>
    <rPh sb="3" eb="5">
      <t>カンゴ</t>
    </rPh>
    <phoneticPr fontId="3"/>
  </si>
  <si>
    <t>経管栄養</t>
    <rPh sb="0" eb="1">
      <t>キョウ</t>
    </rPh>
    <rPh sb="1" eb="2">
      <t>カン</t>
    </rPh>
    <rPh sb="2" eb="4">
      <t>エイヨウ</t>
    </rPh>
    <phoneticPr fontId="3"/>
  </si>
  <si>
    <t>モニター測定</t>
    <rPh sb="4" eb="6">
      <t>ソクテイ</t>
    </rPh>
    <phoneticPr fontId="3"/>
  </si>
  <si>
    <t>じょくそうの処置</t>
    <rPh sb="6" eb="8">
      <t>ショチ</t>
    </rPh>
    <phoneticPr fontId="3"/>
  </si>
  <si>
    <t>カテーテル</t>
  </si>
  <si>
    <t>調寝たきり</t>
  </si>
  <si>
    <t>調認知症</t>
    <rPh sb="1" eb="3">
      <t>ニンチ</t>
    </rPh>
    <rPh sb="3" eb="4">
      <t>ショウ</t>
    </rPh>
    <phoneticPr fontId="3"/>
  </si>
  <si>
    <t>その他</t>
    <rPh sb="2" eb="3">
      <t>タ</t>
    </rPh>
    <phoneticPr fontId="3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</si>
  <si>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</si>
  <si>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</si>
  <si>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</si>
  <si>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</si>
  <si>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</si>
  <si>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</si>
  <si>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</si>
  <si>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</si>
  <si>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</si>
  <si>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</si>
  <si>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</si>
  <si>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</si>
  <si>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</si>
  <si>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</si>
  <si>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</si>
  <si>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</si>
  <si>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</si>
  <si>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</si>
  <si>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</si>
  <si>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</si>
  <si>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</si>
  <si>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</si>
  <si>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</si>
  <si>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</si>
  <si>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</si>
  <si>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</si>
  <si>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</si>
  <si>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</si>
  <si>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</si>
  <si>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</si>
  <si>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</si>
  <si>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</si>
  <si>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</si>
  <si>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</si>
  <si>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被保険者番号</t>
    <rPh sb="0" eb="4">
      <t>ヒホケンジャ</t>
    </rPh>
    <rPh sb="4" eb="6">
      <t>バンゴウ</t>
    </rPh>
    <phoneticPr fontId="1"/>
  </si>
  <si>
    <t>対象者氏名</t>
    <rPh sb="0" eb="2">
      <t>タイショウ</t>
    </rPh>
    <rPh sb="2" eb="3">
      <t>シャ</t>
    </rPh>
    <rPh sb="3" eb="5">
      <t>シメイ</t>
    </rPh>
    <phoneticPr fontId="1"/>
  </si>
  <si>
    <t>調査日</t>
    <rPh sb="0" eb="2">
      <t>チョウサ</t>
    </rPh>
    <rPh sb="2" eb="3">
      <t>ビ</t>
    </rPh>
    <phoneticPr fontId="1"/>
  </si>
  <si>
    <t>特記事項</t>
    <rPh sb="0" eb="2">
      <t>トッキ</t>
    </rPh>
    <rPh sb="2" eb="4">
      <t>ジコウ</t>
    </rPh>
    <phoneticPr fontId="1"/>
  </si>
  <si>
    <t>概況調査</t>
    <rPh sb="0" eb="2">
      <t>ガイキョウ</t>
    </rPh>
    <rPh sb="2" eb="4">
      <t>チョウサ</t>
    </rPh>
    <phoneticPr fontId="1"/>
  </si>
  <si>
    <t>実施場所/施設名</t>
    <rPh sb="0" eb="2">
      <t>ジッシ</t>
    </rPh>
    <rPh sb="2" eb="4">
      <t>バショ</t>
    </rPh>
    <rPh sb="5" eb="7">
      <t>シセツ</t>
    </rPh>
    <rPh sb="7" eb="8">
      <t>メイ</t>
    </rPh>
    <phoneticPr fontId="1"/>
  </si>
  <si>
    <t>＜Ⅰ　調査実施者＞</t>
    <rPh sb="3" eb="5">
      <t>チョウサ</t>
    </rPh>
    <rPh sb="5" eb="7">
      <t>ジッシ</t>
    </rPh>
    <rPh sb="7" eb="8">
      <t>シャ</t>
    </rPh>
    <phoneticPr fontId="1"/>
  </si>
  <si>
    <t>＜Ⅲ　在宅利用＞</t>
    <rPh sb="3" eb="5">
      <t>ザイタク</t>
    </rPh>
    <rPh sb="5" eb="7">
      <t>リヨウ</t>
    </rPh>
    <phoneticPr fontId="1"/>
  </si>
  <si>
    <t>市町村特別給付</t>
    <rPh sb="0" eb="3">
      <t>シチョウソン</t>
    </rPh>
    <rPh sb="3" eb="5">
      <t>トクベツ</t>
    </rPh>
    <rPh sb="5" eb="7">
      <t>キュウフ</t>
    </rPh>
    <phoneticPr fontId="1"/>
  </si>
  <si>
    <t>介護保険外サービス</t>
    <rPh sb="0" eb="2">
      <t>カイゴ</t>
    </rPh>
    <rPh sb="2" eb="4">
      <t>ホケン</t>
    </rPh>
    <rPh sb="4" eb="5">
      <t>ガイ</t>
    </rPh>
    <phoneticPr fontId="1"/>
  </si>
  <si>
    <t>＜Ⅲ　施設等利用＞</t>
    <rPh sb="3" eb="5">
      <t>シセツ</t>
    </rPh>
    <rPh sb="5" eb="6">
      <t>トウ</t>
    </rPh>
    <rPh sb="6" eb="8">
      <t>リヨウ</t>
    </rPh>
    <phoneticPr fontId="1"/>
  </si>
  <si>
    <t>施設住所</t>
    <rPh sb="0" eb="2">
      <t>シセツ</t>
    </rPh>
    <rPh sb="2" eb="4">
      <t>ジュウショ</t>
    </rPh>
    <phoneticPr fontId="1"/>
  </si>
  <si>
    <t>＜Ⅳ　特記事項＞</t>
    <rPh sb="3" eb="5">
      <t>トッキ</t>
    </rPh>
    <rPh sb="5" eb="7">
      <t>ジコウ</t>
    </rPh>
    <phoneticPr fontId="1"/>
  </si>
  <si>
    <t>概況調査特記</t>
    <rPh sb="0" eb="2">
      <t>ガイキョウ</t>
    </rPh>
    <rPh sb="2" eb="4">
      <t>チョウサ</t>
    </rPh>
    <rPh sb="4" eb="6">
      <t>トッキ</t>
    </rPh>
    <phoneticPr fontId="1"/>
  </si>
  <si>
    <t>事業者名</t>
    <rPh sb="0" eb="3">
      <t>ジギョウシャ</t>
    </rPh>
    <rPh sb="3" eb="4">
      <t>メイ</t>
    </rPh>
    <phoneticPr fontId="1"/>
  </si>
  <si>
    <t>調査員名</t>
    <rPh sb="0" eb="2">
      <t>チョウサ</t>
    </rPh>
    <rPh sb="2" eb="3">
      <t>イン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</si>
  <si>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</si>
  <si>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03-</t>
    <phoneticPr fontId="1"/>
  </si>
  <si>
    <t>※概況調査票を手差しで印刷する際、表裏や印刷方向にご注意ください</t>
    <rPh sb="1" eb="3">
      <t>ガイキョウ</t>
    </rPh>
    <rPh sb="3" eb="5">
      <t>チョウサ</t>
    </rPh>
    <rPh sb="5" eb="6">
      <t>ヒョウ</t>
    </rPh>
    <rPh sb="7" eb="9">
      <t>テザ</t>
    </rPh>
    <rPh sb="11" eb="13">
      <t>インサツ</t>
    </rPh>
    <rPh sb="15" eb="16">
      <t>サイ</t>
    </rPh>
    <rPh sb="17" eb="18">
      <t>オモテ</t>
    </rPh>
    <rPh sb="18" eb="19">
      <t>ウラ</t>
    </rPh>
    <rPh sb="20" eb="22">
      <t>インサツ</t>
    </rPh>
    <rPh sb="22" eb="24">
      <t>ホウコウ</t>
    </rPh>
    <rPh sb="26" eb="28">
      <t>チュウイ</t>
    </rPh>
    <phoneticPr fontId="1"/>
  </si>
  <si>
    <t>○　特記事項欄は、以下の順番で入力してください</t>
    <rPh sb="2" eb="4">
      <t>トッキ</t>
    </rPh>
    <rPh sb="4" eb="6">
      <t>ジコウ</t>
    </rPh>
    <rPh sb="6" eb="7">
      <t>ラン</t>
    </rPh>
    <rPh sb="9" eb="11">
      <t>イカ</t>
    </rPh>
    <rPh sb="12" eb="14">
      <t>ジュンバン</t>
    </rPh>
    <rPh sb="15" eb="17">
      <t>ニュウリョク</t>
    </rPh>
    <phoneticPr fontId="1"/>
  </si>
  <si>
    <t>　　印刷後に入力内容が印字されているか、改めてご確認ください</t>
    <rPh sb="2" eb="4">
      <t>インサツ</t>
    </rPh>
    <rPh sb="4" eb="5">
      <t>ゴ</t>
    </rPh>
    <rPh sb="6" eb="8">
      <t>ニュウリョク</t>
    </rPh>
    <rPh sb="8" eb="10">
      <t>ナイヨウ</t>
    </rPh>
    <rPh sb="11" eb="13">
      <t>インジ</t>
    </rPh>
    <rPh sb="20" eb="21">
      <t>アラタ</t>
    </rPh>
    <rPh sb="24" eb="26">
      <t>カクニン</t>
    </rPh>
    <phoneticPr fontId="1"/>
  </si>
  <si>
    <t>○　特記事項の入力用のみで使用しても構いません。</t>
    <rPh sb="2" eb="4">
      <t>トッキ</t>
    </rPh>
    <rPh sb="4" eb="6">
      <t>ジコウ</t>
    </rPh>
    <rPh sb="7" eb="9">
      <t>ニュウリョク</t>
    </rPh>
    <rPh sb="9" eb="10">
      <t>ヨウ</t>
    </rPh>
    <rPh sb="13" eb="15">
      <t>シヨウ</t>
    </rPh>
    <rPh sb="18" eb="19">
      <t>カマ</t>
    </rPh>
    <phoneticPr fontId="1"/>
  </si>
  <si>
    <t>○　特記事項を印刷時に文字がすべて表示されるよう、入力可能な文字数（１１０字）を設定していますが、</t>
    <rPh sb="2" eb="4">
      <t>トッキ</t>
    </rPh>
    <rPh sb="4" eb="6">
      <t>ジコウ</t>
    </rPh>
    <rPh sb="7" eb="9">
      <t>インサツ</t>
    </rPh>
    <rPh sb="9" eb="10">
      <t>ジ</t>
    </rPh>
    <rPh sb="11" eb="13">
      <t>モジ</t>
    </rPh>
    <rPh sb="17" eb="19">
      <t>ヒョウジ</t>
    </rPh>
    <rPh sb="25" eb="27">
      <t>ニュウリョク</t>
    </rPh>
    <rPh sb="27" eb="29">
      <t>カノウ</t>
    </rPh>
    <rPh sb="30" eb="33">
      <t>モジスウ</t>
    </rPh>
    <rPh sb="37" eb="38">
      <t>ジ</t>
    </rPh>
    <rPh sb="40" eb="42">
      <t>セッテイ</t>
    </rPh>
    <phoneticPr fontId="1"/>
  </si>
  <si>
    <t>◆入力方法について</t>
    <rPh sb="1" eb="3">
      <t>ニュウリョク</t>
    </rPh>
    <rPh sb="3" eb="5">
      <t>ホウホウ</t>
    </rPh>
    <phoneticPr fontId="1"/>
  </si>
  <si>
    <t>　　その場合、【基本情報等入力】のシートの概況調査は入力不要です</t>
    <rPh sb="8" eb="10">
      <t>キホン</t>
    </rPh>
    <rPh sb="10" eb="12">
      <t>ジョウホウ</t>
    </rPh>
    <rPh sb="12" eb="13">
      <t>トウ</t>
    </rPh>
    <rPh sb="13" eb="15">
      <t>ニュウリョク</t>
    </rPh>
    <phoneticPr fontId="1"/>
  </si>
  <si>
    <t>◆◆　◆◆</t>
    <phoneticPr fontId="1"/>
  </si>
  <si>
    <t>●●●事業所</t>
    <rPh sb="3" eb="6">
      <t>ジギョウショ</t>
    </rPh>
    <phoneticPr fontId="1"/>
  </si>
  <si>
    <t>ー</t>
    <phoneticPr fontId="3"/>
  </si>
  <si>
    <t>ー</t>
    <phoneticPr fontId="3"/>
  </si>
  <si>
    <t>ー</t>
    <phoneticPr fontId="3"/>
  </si>
  <si>
    <t>ー</t>
    <phoneticPr fontId="3"/>
  </si>
  <si>
    <r>
      <t>○　初めに</t>
    </r>
    <r>
      <rPr>
        <b/>
        <u/>
        <sz val="11"/>
        <color theme="1"/>
        <rFont val="ＭＳ Ｐゴシック"/>
        <family val="3"/>
        <charset val="128"/>
        <scheme val="minor"/>
      </rPr>
      <t>【基本情報等入力】のシートに、「対象者氏名」を入力</t>
    </r>
    <r>
      <rPr>
        <sz val="11"/>
        <color theme="1"/>
        <rFont val="ＭＳ Ｐゴシック"/>
        <family val="2"/>
        <charset val="128"/>
        <scheme val="minor"/>
      </rPr>
      <t>してください</t>
    </r>
    <rPh sb="2" eb="3">
      <t>ハジ</t>
    </rPh>
    <rPh sb="6" eb="8">
      <t>キホン</t>
    </rPh>
    <rPh sb="8" eb="11">
      <t>ジョウホウナド</t>
    </rPh>
    <rPh sb="11" eb="13">
      <t>ニュウリョク</t>
    </rPh>
    <rPh sb="21" eb="23">
      <t>タイショウ</t>
    </rPh>
    <rPh sb="23" eb="24">
      <t>シャ</t>
    </rPh>
    <rPh sb="24" eb="26">
      <t>シメイ</t>
    </rPh>
    <rPh sb="28" eb="3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</si>
</sst>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メイリオ"/>
      <family val="3"/>
      <charset val="128"/>
    </font>
    <font>
      <sz val="12.5"/>
      <name val="メイリオ"/>
      <family val="3"/>
      <charset val="128"/>
    </font>
    <font>
      <sz val="11.5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メイリオ"/>
      <family val="3"/>
      <charset val="128"/>
    </font>
    <font>
      <sz val="16"/>
      <name val="OCRB"/>
      <family val="3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4"/>
      <name val="OCRB"/>
      <family val="3"/>
    </font>
    <font>
      <b/>
      <sz val="12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u/>
      <sz val="14"/>
      <color indexed="81"/>
      <name val="BIZ UDゴシック"/>
      <family val="3"/>
      <charset val="128"/>
    </font>
    <font>
      <sz val="11"/>
      <color theme="2" tint="-0.249977111117893"/>
      <name val="メイリオ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top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9" fillId="2" borderId="0" xfId="0" applyFont="1" applyFill="1" applyAlignment="1" applyProtection="1">
      <alignment horizontal="center" vertical="center"/>
      <protection locked="0"/>
    </xf>
    <xf numFmtId="176" fontId="9" fillId="2" borderId="0" xfId="0" applyNumberFormat="1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11" fillId="0" borderId="0" xfId="1" applyFill="1" applyBorder="1">
      <alignment vertical="center"/>
    </xf>
    <xf numFmtId="0" fontId="12" fillId="0" borderId="0" xfId="1" applyFont="1" applyFill="1" applyBorder="1">
      <alignment vertical="center"/>
    </xf>
    <xf numFmtId="0" fontId="11" fillId="0" borderId="0" xfId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2" fillId="3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17" fillId="0" borderId="0" xfId="1" applyFont="1" applyFill="1" applyBorder="1" applyAlignment="1">
      <alignment vertical="center" shrinkToFit="1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top"/>
      <protection locked="0"/>
    </xf>
    <xf numFmtId="0" fontId="5" fillId="0" borderId="0" xfId="0" applyNumberFormat="1" applyFont="1" applyBorder="1" applyAlignment="1" applyProtection="1">
      <alignment horizontal="center" vertical="top" shrinkToFit="1"/>
      <protection locked="0"/>
    </xf>
    <xf numFmtId="0" fontId="32" fillId="0" borderId="0" xfId="0" applyNumberFormat="1" applyFont="1" applyBorder="1" applyAlignment="1" applyProtection="1">
      <alignment vertical="top"/>
    </xf>
    <xf numFmtId="0" fontId="8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2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horizontal="center" vertical="center" shrinkToFit="1"/>
    </xf>
    <xf numFmtId="0" fontId="30" fillId="0" borderId="0" xfId="1" applyNumberFormat="1" applyFont="1" applyFill="1" applyBorder="1" applyAlignment="1">
      <alignment vertical="center" wrapText="1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0" xfId="0" applyNumberFormat="1" applyFont="1" applyBorder="1" applyAlignment="1" applyProtection="1">
      <alignment horizontal="left" vertical="top" indent="2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29112</xdr:colOff>
      <xdr:row>8</xdr:row>
      <xdr:rowOff>85724</xdr:rowOff>
    </xdr:from>
    <xdr:to>
      <xdr:col>5</xdr:col>
      <xdr:colOff>256539</xdr:colOff>
      <xdr:row>38</xdr:row>
      <xdr:rowOff>115569</xdr:rowOff>
    </xdr:to>
    <xdr:pic>
      <xdr:nvPicPr>
        <xdr:cNvPr id="2" name="図 1" descr="V:\2108_介護保険課\Upload\aaaaaaaaaaaaaa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2" y="85724"/>
          <a:ext cx="3656427" cy="51733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266700</xdr:colOff>
      <xdr:row>18</xdr:row>
      <xdr:rowOff>152400</xdr:rowOff>
    </xdr:from>
    <xdr:to>
      <xdr:col>1</xdr:col>
      <xdr:colOff>266700</xdr:colOff>
      <xdr:row>34</xdr:row>
      <xdr:rowOff>161925</xdr:rowOff>
    </xdr:to>
    <xdr:cxnSp macro="">
      <xdr:nvCxnSpPr>
        <xdr:cNvPr id="6" name="直線矢印コネクタ 5"/>
        <xdr:cNvCxnSpPr/>
      </xdr:nvCxnSpPr>
      <xdr:spPr>
        <a:xfrm>
          <a:off x="952500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18</xdr:row>
      <xdr:rowOff>152400</xdr:rowOff>
    </xdr:from>
    <xdr:to>
      <xdr:col>3</xdr:col>
      <xdr:colOff>581025</xdr:colOff>
      <xdr:row>34</xdr:row>
      <xdr:rowOff>161925</xdr:rowOff>
    </xdr:to>
    <xdr:cxnSp macro="">
      <xdr:nvCxnSpPr>
        <xdr:cNvPr id="7" name="直線矢印コネクタ 6"/>
        <xdr:cNvCxnSpPr/>
      </xdr:nvCxnSpPr>
      <xdr:spPr>
        <a:xfrm>
          <a:off x="2638425" y="1866900"/>
          <a:ext cx="0" cy="2752725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19</xdr:row>
      <xdr:rowOff>114300</xdr:rowOff>
    </xdr:from>
    <xdr:to>
      <xdr:col>3</xdr:col>
      <xdr:colOff>342900</xdr:colOff>
      <xdr:row>34</xdr:row>
      <xdr:rowOff>38100</xdr:rowOff>
    </xdr:to>
    <xdr:cxnSp macro="">
      <xdr:nvCxnSpPr>
        <xdr:cNvPr id="11" name="直線矢印コネクタ 10"/>
        <xdr:cNvCxnSpPr/>
      </xdr:nvCxnSpPr>
      <xdr:spPr>
        <a:xfrm flipV="1">
          <a:off x="1143000" y="2000250"/>
          <a:ext cx="1257300" cy="2495550"/>
        </a:xfrm>
        <a:prstGeom prst="straightConnector1">
          <a:avLst/>
        </a:prstGeom>
        <a:ln w="7620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17</xdr:row>
      <xdr:rowOff>123825</xdr:rowOff>
    </xdr:from>
    <xdr:to>
      <xdr:col>1</xdr:col>
      <xdr:colOff>304800</xdr:colOff>
      <xdr:row>21</xdr:row>
      <xdr:rowOff>47625</xdr:rowOff>
    </xdr:to>
    <xdr:sp macro="" textlink="">
      <xdr:nvSpPr>
        <xdr:cNvPr id="12" name="テキスト ボックス 11"/>
        <xdr:cNvSpPr txBox="1"/>
      </xdr:nvSpPr>
      <xdr:spPr>
        <a:xfrm>
          <a:off x="4191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</a:p>
      </xdr:txBody>
    </xdr:sp>
    <xdr:clientData/>
  </xdr:twoCellAnchor>
  <xdr:twoCellAnchor>
    <xdr:from>
      <xdr:col>0</xdr:col>
      <xdr:colOff>419100</xdr:colOff>
      <xdr:row>21</xdr:row>
      <xdr:rowOff>57150</xdr:rowOff>
    </xdr:from>
    <xdr:to>
      <xdr:col>1</xdr:col>
      <xdr:colOff>304800</xdr:colOff>
      <xdr:row>24</xdr:row>
      <xdr:rowOff>152400</xdr:rowOff>
    </xdr:to>
    <xdr:sp macro="" textlink="">
      <xdr:nvSpPr>
        <xdr:cNvPr id="13" name="テキスト ボックス 12"/>
        <xdr:cNvSpPr txBox="1"/>
      </xdr:nvSpPr>
      <xdr:spPr>
        <a:xfrm>
          <a:off x="419100" y="28003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</a:p>
      </xdr:txBody>
    </xdr:sp>
    <xdr:clientData/>
  </xdr:twoCellAnchor>
  <xdr:twoCellAnchor>
    <xdr:from>
      <xdr:col>0</xdr:col>
      <xdr:colOff>419100</xdr:colOff>
      <xdr:row>25</xdr:row>
      <xdr:rowOff>38100</xdr:rowOff>
    </xdr:from>
    <xdr:to>
      <xdr:col>1</xdr:col>
      <xdr:colOff>304800</xdr:colOff>
      <xdr:row>28</xdr:row>
      <xdr:rowOff>133350</xdr:rowOff>
    </xdr:to>
    <xdr:sp macro="" textlink="">
      <xdr:nvSpPr>
        <xdr:cNvPr id="14" name="テキスト ボックス 13"/>
        <xdr:cNvSpPr txBox="1"/>
      </xdr:nvSpPr>
      <xdr:spPr>
        <a:xfrm>
          <a:off x="419100" y="34671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0</xdr:col>
      <xdr:colOff>419100</xdr:colOff>
      <xdr:row>29</xdr:row>
      <xdr:rowOff>9525</xdr:rowOff>
    </xdr:from>
    <xdr:to>
      <xdr:col>1</xdr:col>
      <xdr:colOff>304800</xdr:colOff>
      <xdr:row>32</xdr:row>
      <xdr:rowOff>104775</xdr:rowOff>
    </xdr:to>
    <xdr:sp macro="" textlink="">
      <xdr:nvSpPr>
        <xdr:cNvPr id="15" name="テキスト ボックス 14"/>
        <xdr:cNvSpPr txBox="1"/>
      </xdr:nvSpPr>
      <xdr:spPr>
        <a:xfrm>
          <a:off x="419100" y="41243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0</xdr:col>
      <xdr:colOff>419100</xdr:colOff>
      <xdr:row>32</xdr:row>
      <xdr:rowOff>152400</xdr:rowOff>
    </xdr:from>
    <xdr:to>
      <xdr:col>1</xdr:col>
      <xdr:colOff>304800</xdr:colOff>
      <xdr:row>36</xdr:row>
      <xdr:rowOff>76200</xdr:rowOff>
    </xdr:to>
    <xdr:sp macro="" textlink="">
      <xdr:nvSpPr>
        <xdr:cNvPr id="16" name="テキスト ボックス 15"/>
        <xdr:cNvSpPr txBox="1"/>
      </xdr:nvSpPr>
      <xdr:spPr>
        <a:xfrm>
          <a:off x="419100" y="47815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</a:p>
      </xdr:txBody>
    </xdr:sp>
    <xdr:clientData/>
  </xdr:twoCellAnchor>
  <xdr:twoCellAnchor>
    <xdr:from>
      <xdr:col>4</xdr:col>
      <xdr:colOff>38100</xdr:colOff>
      <xdr:row>17</xdr:row>
      <xdr:rowOff>123825</xdr:rowOff>
    </xdr:from>
    <xdr:to>
      <xdr:col>4</xdr:col>
      <xdr:colOff>609600</xdr:colOff>
      <xdr:row>21</xdr:row>
      <xdr:rowOff>47625</xdr:rowOff>
    </xdr:to>
    <xdr:sp macro="" textlink="">
      <xdr:nvSpPr>
        <xdr:cNvPr id="17" name="テキスト ボックス 16"/>
        <xdr:cNvSpPr txBox="1"/>
      </xdr:nvSpPr>
      <xdr:spPr>
        <a:xfrm>
          <a:off x="2781300" y="21812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</a:p>
      </xdr:txBody>
    </xdr:sp>
    <xdr:clientData/>
  </xdr:twoCellAnchor>
  <xdr:twoCellAnchor>
    <xdr:from>
      <xdr:col>4</xdr:col>
      <xdr:colOff>38100</xdr:colOff>
      <xdr:row>21</xdr:row>
      <xdr:rowOff>85725</xdr:rowOff>
    </xdr:from>
    <xdr:to>
      <xdr:col>4</xdr:col>
      <xdr:colOff>609600</xdr:colOff>
      <xdr:row>25</xdr:row>
      <xdr:rowOff>9525</xdr:rowOff>
    </xdr:to>
    <xdr:sp macro="" textlink="">
      <xdr:nvSpPr>
        <xdr:cNvPr id="18" name="テキスト ボックス 17"/>
        <xdr:cNvSpPr txBox="1"/>
      </xdr:nvSpPr>
      <xdr:spPr>
        <a:xfrm>
          <a:off x="2781300" y="282892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</a:p>
      </xdr:txBody>
    </xdr:sp>
    <xdr:clientData/>
  </xdr:twoCellAnchor>
  <xdr:twoCellAnchor>
    <xdr:from>
      <xdr:col>4</xdr:col>
      <xdr:colOff>38100</xdr:colOff>
      <xdr:row>25</xdr:row>
      <xdr:rowOff>66675</xdr:rowOff>
    </xdr:from>
    <xdr:to>
      <xdr:col>4</xdr:col>
      <xdr:colOff>609600</xdr:colOff>
      <xdr:row>28</xdr:row>
      <xdr:rowOff>161925</xdr:rowOff>
    </xdr:to>
    <xdr:sp macro="" textlink="">
      <xdr:nvSpPr>
        <xdr:cNvPr id="19" name="テキスト ボックス 18"/>
        <xdr:cNvSpPr txBox="1"/>
      </xdr:nvSpPr>
      <xdr:spPr>
        <a:xfrm>
          <a:off x="2781300" y="3495675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⑧</a:t>
          </a:r>
        </a:p>
      </xdr:txBody>
    </xdr:sp>
    <xdr:clientData/>
  </xdr:twoCellAnchor>
  <xdr:twoCellAnchor>
    <xdr:from>
      <xdr:col>4</xdr:col>
      <xdr:colOff>38100</xdr:colOff>
      <xdr:row>29</xdr:row>
      <xdr:rowOff>57150</xdr:rowOff>
    </xdr:from>
    <xdr:to>
      <xdr:col>4</xdr:col>
      <xdr:colOff>609600</xdr:colOff>
      <xdr:row>32</xdr:row>
      <xdr:rowOff>152400</xdr:rowOff>
    </xdr:to>
    <xdr:sp macro="" textlink="">
      <xdr:nvSpPr>
        <xdr:cNvPr id="20" name="テキスト ボックス 19"/>
        <xdr:cNvSpPr txBox="1"/>
      </xdr:nvSpPr>
      <xdr:spPr>
        <a:xfrm>
          <a:off x="2781300" y="417195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⑨</a:t>
          </a:r>
        </a:p>
      </xdr:txBody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609600</xdr:colOff>
      <xdr:row>36</xdr:row>
      <xdr:rowOff>95250</xdr:rowOff>
    </xdr:to>
    <xdr:sp macro="" textlink="">
      <xdr:nvSpPr>
        <xdr:cNvPr id="21" name="テキスト ボックス 20"/>
        <xdr:cNvSpPr txBox="1"/>
      </xdr:nvSpPr>
      <xdr:spPr>
        <a:xfrm>
          <a:off x="2781300" y="4800600"/>
          <a:ext cx="57150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⑩</a:t>
          </a:r>
        </a:p>
      </xdr:txBody>
    </xdr:sp>
    <xdr:clientData/>
  </xdr:twoCellAnchor>
  <xdr:twoCellAnchor editAs="oneCell">
    <xdr:from>
      <xdr:col>5</xdr:col>
      <xdr:colOff>361950</xdr:colOff>
      <xdr:row>17</xdr:row>
      <xdr:rowOff>19523</xdr:rowOff>
    </xdr:from>
    <xdr:to>
      <xdr:col>9</xdr:col>
      <xdr:colOff>476250</xdr:colOff>
      <xdr:row>24</xdr:row>
      <xdr:rowOff>28575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150" t="45314" r="62879" b="30688"/>
        <a:stretch/>
      </xdr:blipFill>
      <xdr:spPr>
        <a:xfrm>
          <a:off x="3790950" y="3162773"/>
          <a:ext cx="2857500" cy="1209202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16</xdr:row>
      <xdr:rowOff>133351</xdr:rowOff>
    </xdr:from>
    <xdr:to>
      <xdr:col>6</xdr:col>
      <xdr:colOff>542925</xdr:colOff>
      <xdr:row>18</xdr:row>
      <xdr:rowOff>76201</xdr:rowOff>
    </xdr:to>
    <xdr:sp macro="" textlink="">
      <xdr:nvSpPr>
        <xdr:cNvPr id="4" name="角丸四角形 3"/>
        <xdr:cNvSpPr/>
      </xdr:nvSpPr>
      <xdr:spPr>
        <a:xfrm>
          <a:off x="3752850" y="3105151"/>
          <a:ext cx="904875" cy="2857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190501</xdr:colOff>
      <xdr:row>13</xdr:row>
      <xdr:rowOff>133350</xdr:rowOff>
    </xdr:from>
    <xdr:to>
      <xdr:col>10</xdr:col>
      <xdr:colOff>228601</xdr:colOff>
      <xdr:row>16</xdr:row>
      <xdr:rowOff>104775</xdr:rowOff>
    </xdr:to>
    <xdr:sp macro="" textlink="">
      <xdr:nvSpPr>
        <xdr:cNvPr id="5" name="テキスト ボックス 4"/>
        <xdr:cNvSpPr txBox="1"/>
      </xdr:nvSpPr>
      <xdr:spPr>
        <a:xfrm>
          <a:off x="3619501" y="2590800"/>
          <a:ext cx="34671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r>
            <a:rPr kumimoji="1" lang="ja-JP" altLang="en-US" sz="1100"/>
            <a:t>番号を選択すると右側に調査項目名が表示されます</a:t>
          </a:r>
        </a:p>
      </xdr:txBody>
    </xdr:sp>
    <xdr:clientData/>
  </xdr:twoCellAnchor>
  <xdr:twoCellAnchor>
    <xdr:from>
      <xdr:col>5</xdr:col>
      <xdr:colOff>504826</xdr:colOff>
      <xdr:row>18</xdr:row>
      <xdr:rowOff>142875</xdr:rowOff>
    </xdr:from>
    <xdr:to>
      <xdr:col>9</xdr:col>
      <xdr:colOff>390526</xdr:colOff>
      <xdr:row>23</xdr:row>
      <xdr:rowOff>123824</xdr:rowOff>
    </xdr:to>
    <xdr:sp macro="" textlink="">
      <xdr:nvSpPr>
        <xdr:cNvPr id="22" name="テキスト ボックス 21"/>
        <xdr:cNvSpPr txBox="1"/>
      </xdr:nvSpPr>
      <xdr:spPr>
        <a:xfrm>
          <a:off x="3933826" y="3457575"/>
          <a:ext cx="2628900" cy="838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○○を選択。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△△△△△△△△△△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１１０字入力できます。足りない場合は次の欄に続きを入力してください。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190501</xdr:colOff>
      <xdr:row>0</xdr:row>
      <xdr:rowOff>0</xdr:rowOff>
    </xdr:from>
    <xdr:to>
      <xdr:col>56</xdr:col>
      <xdr:colOff>24342</xdr:colOff>
      <xdr:row>2</xdr:row>
      <xdr:rowOff>173039</xdr:rowOff>
    </xdr:to>
    <xdr:grpSp>
      <xdr:nvGrpSpPr>
        <xdr:cNvPr id="2" name="グループ化 1"/>
        <xdr:cNvGrpSpPr/>
      </xdr:nvGrpSpPr>
      <xdr:grpSpPr>
        <a:xfrm>
          <a:off x="3867151" y="0"/>
          <a:ext cx="2910416" cy="239714"/>
          <a:chOff x="3676382" y="557417"/>
          <a:chExt cx="2569390" cy="234540"/>
        </a:xfrm>
      </xdr:grpSpPr>
      <xdr:sp macro="" textlink="#REF!">
        <xdr:nvSpPr>
          <xdr:cNvPr id="3" name="テキスト ボックス 2"/>
          <xdr:cNvSpPr txBox="1"/>
        </xdr:nvSpPr>
        <xdr:spPr>
          <a:xfrm>
            <a:off x="3676382" y="57605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F1EE671-5C50-4735-A5BF-29A46336CEBB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4" name="テキスト ボックス 3"/>
          <xdr:cNvSpPr txBox="1"/>
        </xdr:nvSpPr>
        <xdr:spPr>
          <a:xfrm>
            <a:off x="39528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3B91DB8-400E-40E1-A9D4-3DCED4122C1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5" name="テキスト ボックス 4"/>
          <xdr:cNvSpPr txBox="1"/>
        </xdr:nvSpPr>
        <xdr:spPr>
          <a:xfrm>
            <a:off x="422910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6F8D17F-445B-4093-B945-B8BA8F77B1EA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6" name="テキスト ボックス 5"/>
          <xdr:cNvSpPr txBox="1"/>
        </xdr:nvSpPr>
        <xdr:spPr>
          <a:xfrm>
            <a:off x="4514850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95857A-B7AF-414D-BB17-94CBAE58FBD0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7" name="テキスト ボックス 6"/>
          <xdr:cNvSpPr txBox="1"/>
        </xdr:nvSpPr>
        <xdr:spPr>
          <a:xfrm>
            <a:off x="503872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CA4FA26-C22F-4C3B-B36F-1D53AF06137D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8" name="テキスト ボックス 7"/>
          <xdr:cNvSpPr txBox="1"/>
        </xdr:nvSpPr>
        <xdr:spPr>
          <a:xfrm>
            <a:off x="5324475" y="56673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D9F6AC4-68FE-42EF-8067-8D0634F42708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9" name="テキスト ボックス 8"/>
          <xdr:cNvSpPr txBox="1"/>
        </xdr:nvSpPr>
        <xdr:spPr>
          <a:xfrm>
            <a:off x="5820578" y="557417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321E1926-4B58-4E91-A9BC-3BB4935D0142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#REF!">
        <xdr:nvSpPr>
          <xdr:cNvPr id="10" name="テキスト ボックス 9"/>
          <xdr:cNvSpPr txBox="1"/>
        </xdr:nvSpPr>
        <xdr:spPr>
          <a:xfrm>
            <a:off x="6097606" y="566735"/>
            <a:ext cx="148166" cy="215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D0A6D4C5-0908-40A4-B73E-C93018B2C91F}" type="TxLink">
              <a:rPr kumimoji="1" lang="en-US" altLang="en-US" sz="11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 </a:t>
            </a:fld>
            <a:endPara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29110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8" name="図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4528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3" name="テキスト ボックス 2"/>
        <xdr:cNvSpPr txBox="1"/>
      </xdr:nvSpPr>
      <xdr:spPr>
        <a:xfrm>
          <a:off x="1399759" y="770283"/>
          <a:ext cx="2020958" cy="29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15" name="正方形/長方形 14"/>
        <xdr:cNvSpPr/>
      </xdr:nvSpPr>
      <xdr:spPr>
        <a:xfrm>
          <a:off x="422413" y="3192827"/>
          <a:ext cx="3452901" cy="1455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28" name="正方形/長方形 27"/>
        <xdr:cNvSpPr/>
      </xdr:nvSpPr>
      <xdr:spPr>
        <a:xfrm>
          <a:off x="3934239" y="3188804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29" name="正方形/長方形 28"/>
        <xdr:cNvSpPr/>
      </xdr:nvSpPr>
      <xdr:spPr>
        <a:xfrm>
          <a:off x="422413" y="4696239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30" name="正方形/長方形 29"/>
        <xdr:cNvSpPr/>
      </xdr:nvSpPr>
      <xdr:spPr>
        <a:xfrm>
          <a:off x="3934239" y="4696239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31" name="正方形/長方形 30"/>
        <xdr:cNvSpPr/>
      </xdr:nvSpPr>
      <xdr:spPr>
        <a:xfrm>
          <a:off x="422413" y="6195391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32" name="正方形/長方形 31"/>
        <xdr:cNvSpPr/>
      </xdr:nvSpPr>
      <xdr:spPr>
        <a:xfrm>
          <a:off x="3934239" y="6195391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33" name="正方形/長方形 32"/>
        <xdr:cNvSpPr/>
      </xdr:nvSpPr>
      <xdr:spPr>
        <a:xfrm>
          <a:off x="422413" y="7702826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34" name="正方形/長方形 33"/>
        <xdr:cNvSpPr/>
      </xdr:nvSpPr>
      <xdr:spPr>
        <a:xfrm>
          <a:off x="3934239" y="7702826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35" name="正方形/長方形 34"/>
        <xdr:cNvSpPr/>
      </xdr:nvSpPr>
      <xdr:spPr>
        <a:xfrm>
          <a:off x="422413" y="9193696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36" name="正方形/長方形 35"/>
        <xdr:cNvSpPr/>
      </xdr:nvSpPr>
      <xdr:spPr>
        <a:xfrm>
          <a:off x="3934239" y="9193696"/>
          <a:ext cx="3456687" cy="1445908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31708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7126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4" name="テキスト ボックス 3"/>
        <xdr:cNvSpPr txBox="1"/>
      </xdr:nvSpPr>
      <xdr:spPr>
        <a:xfrm>
          <a:off x="1517786" y="760344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5" name="正方形/長方形 4"/>
        <xdr:cNvSpPr/>
      </xdr:nvSpPr>
      <xdr:spPr>
        <a:xfrm>
          <a:off x="546238" y="3146563"/>
          <a:ext cx="3448819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6" name="正方形/長方形 5"/>
        <xdr:cNvSpPr/>
      </xdr:nvSpPr>
      <xdr:spPr>
        <a:xfrm>
          <a:off x="4065932" y="3146563"/>
          <a:ext cx="3450890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7" name="正方形/長方形 6"/>
        <xdr:cNvSpPr/>
      </xdr:nvSpPr>
      <xdr:spPr>
        <a:xfrm>
          <a:off x="546238" y="4646957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8" name="正方形/長方形 7"/>
        <xdr:cNvSpPr/>
      </xdr:nvSpPr>
      <xdr:spPr>
        <a:xfrm>
          <a:off x="4065932" y="4646957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9" name="正方形/長方形 8"/>
        <xdr:cNvSpPr/>
      </xdr:nvSpPr>
      <xdr:spPr>
        <a:xfrm>
          <a:off x="546238" y="6142382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10" name="正方形/長方形 9"/>
        <xdr:cNvSpPr/>
      </xdr:nvSpPr>
      <xdr:spPr>
        <a:xfrm>
          <a:off x="4065932" y="6142382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11" name="正方形/長方形 10"/>
        <xdr:cNvSpPr/>
      </xdr:nvSpPr>
      <xdr:spPr>
        <a:xfrm>
          <a:off x="546238" y="7646090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12" name="正方形/長方形 11"/>
        <xdr:cNvSpPr/>
      </xdr:nvSpPr>
      <xdr:spPr>
        <a:xfrm>
          <a:off x="4065932" y="7646090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13" name="正方形/長方形 12"/>
        <xdr:cNvSpPr/>
      </xdr:nvSpPr>
      <xdr:spPr>
        <a:xfrm>
          <a:off x="546238" y="9133233"/>
          <a:ext cx="3448819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14" name="正方形/長方形 13"/>
        <xdr:cNvSpPr/>
      </xdr:nvSpPr>
      <xdr:spPr>
        <a:xfrm>
          <a:off x="4065932" y="9133233"/>
          <a:ext cx="3450890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31708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7126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4" name="テキスト ボックス 3"/>
        <xdr:cNvSpPr txBox="1"/>
      </xdr:nvSpPr>
      <xdr:spPr>
        <a:xfrm>
          <a:off x="1517786" y="760344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5" name="正方形/長方形 4"/>
        <xdr:cNvSpPr/>
      </xdr:nvSpPr>
      <xdr:spPr>
        <a:xfrm>
          <a:off x="546238" y="3146563"/>
          <a:ext cx="3448819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6" name="正方形/長方形 5"/>
        <xdr:cNvSpPr/>
      </xdr:nvSpPr>
      <xdr:spPr>
        <a:xfrm>
          <a:off x="4065932" y="3146563"/>
          <a:ext cx="3450890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7" name="正方形/長方形 6"/>
        <xdr:cNvSpPr/>
      </xdr:nvSpPr>
      <xdr:spPr>
        <a:xfrm>
          <a:off x="546238" y="4646957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8" name="正方形/長方形 7"/>
        <xdr:cNvSpPr/>
      </xdr:nvSpPr>
      <xdr:spPr>
        <a:xfrm>
          <a:off x="4065932" y="4646957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9" name="正方形/長方形 8"/>
        <xdr:cNvSpPr/>
      </xdr:nvSpPr>
      <xdr:spPr>
        <a:xfrm>
          <a:off x="546238" y="6142382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10" name="正方形/長方形 9"/>
        <xdr:cNvSpPr/>
      </xdr:nvSpPr>
      <xdr:spPr>
        <a:xfrm>
          <a:off x="4065932" y="6142382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11" name="正方形/長方形 10"/>
        <xdr:cNvSpPr/>
      </xdr:nvSpPr>
      <xdr:spPr>
        <a:xfrm>
          <a:off x="546238" y="7646090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12" name="正方形/長方形 11"/>
        <xdr:cNvSpPr/>
      </xdr:nvSpPr>
      <xdr:spPr>
        <a:xfrm>
          <a:off x="4065932" y="7646090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13" name="正方形/長方形 12"/>
        <xdr:cNvSpPr/>
      </xdr:nvSpPr>
      <xdr:spPr>
        <a:xfrm>
          <a:off x="546238" y="9133233"/>
          <a:ext cx="3448819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14" name="正方形/長方形 13"/>
        <xdr:cNvSpPr/>
      </xdr:nvSpPr>
      <xdr:spPr>
        <a:xfrm>
          <a:off x="4065932" y="9133233"/>
          <a:ext cx="3450890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31708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7126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4" name="テキスト ボックス 3"/>
        <xdr:cNvSpPr txBox="1"/>
      </xdr:nvSpPr>
      <xdr:spPr>
        <a:xfrm>
          <a:off x="1517786" y="760344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5" name="正方形/長方形 4"/>
        <xdr:cNvSpPr/>
      </xdr:nvSpPr>
      <xdr:spPr>
        <a:xfrm>
          <a:off x="546238" y="3146563"/>
          <a:ext cx="3448819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6" name="正方形/長方形 5"/>
        <xdr:cNvSpPr/>
      </xdr:nvSpPr>
      <xdr:spPr>
        <a:xfrm>
          <a:off x="4065932" y="3146563"/>
          <a:ext cx="3450890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7" name="正方形/長方形 6"/>
        <xdr:cNvSpPr/>
      </xdr:nvSpPr>
      <xdr:spPr>
        <a:xfrm>
          <a:off x="546238" y="4646957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8" name="正方形/長方形 7"/>
        <xdr:cNvSpPr/>
      </xdr:nvSpPr>
      <xdr:spPr>
        <a:xfrm>
          <a:off x="4065932" y="4646957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9" name="正方形/長方形 8"/>
        <xdr:cNvSpPr/>
      </xdr:nvSpPr>
      <xdr:spPr>
        <a:xfrm>
          <a:off x="546238" y="6142382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10" name="正方形/長方形 9"/>
        <xdr:cNvSpPr/>
      </xdr:nvSpPr>
      <xdr:spPr>
        <a:xfrm>
          <a:off x="4065932" y="6142382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11" name="正方形/長方形 10"/>
        <xdr:cNvSpPr/>
      </xdr:nvSpPr>
      <xdr:spPr>
        <a:xfrm>
          <a:off x="546238" y="7646090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12" name="正方形/長方形 11"/>
        <xdr:cNvSpPr/>
      </xdr:nvSpPr>
      <xdr:spPr>
        <a:xfrm>
          <a:off x="4065932" y="7646090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13" name="正方形/長方形 12"/>
        <xdr:cNvSpPr/>
      </xdr:nvSpPr>
      <xdr:spPr>
        <a:xfrm>
          <a:off x="546238" y="9133233"/>
          <a:ext cx="3448819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14" name="正方形/長方形 13"/>
        <xdr:cNvSpPr/>
      </xdr:nvSpPr>
      <xdr:spPr>
        <a:xfrm>
          <a:off x="4065932" y="9133233"/>
          <a:ext cx="3450890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31708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7126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4" name="テキスト ボックス 3"/>
        <xdr:cNvSpPr txBox="1"/>
      </xdr:nvSpPr>
      <xdr:spPr>
        <a:xfrm>
          <a:off x="1517786" y="760344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5" name="正方形/長方形 4"/>
        <xdr:cNvSpPr/>
      </xdr:nvSpPr>
      <xdr:spPr>
        <a:xfrm>
          <a:off x="546238" y="3146563"/>
          <a:ext cx="3448819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6" name="正方形/長方形 5"/>
        <xdr:cNvSpPr/>
      </xdr:nvSpPr>
      <xdr:spPr>
        <a:xfrm>
          <a:off x="4065932" y="3146563"/>
          <a:ext cx="3450890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7" name="正方形/長方形 6"/>
        <xdr:cNvSpPr/>
      </xdr:nvSpPr>
      <xdr:spPr>
        <a:xfrm>
          <a:off x="546238" y="4646957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8" name="正方形/長方形 7"/>
        <xdr:cNvSpPr/>
      </xdr:nvSpPr>
      <xdr:spPr>
        <a:xfrm>
          <a:off x="4065932" y="4646957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9" name="正方形/長方形 8"/>
        <xdr:cNvSpPr/>
      </xdr:nvSpPr>
      <xdr:spPr>
        <a:xfrm>
          <a:off x="546238" y="6142382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10" name="正方形/長方形 9"/>
        <xdr:cNvSpPr/>
      </xdr:nvSpPr>
      <xdr:spPr>
        <a:xfrm>
          <a:off x="4065932" y="6142382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11" name="正方形/長方形 10"/>
        <xdr:cNvSpPr/>
      </xdr:nvSpPr>
      <xdr:spPr>
        <a:xfrm>
          <a:off x="546238" y="7646090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12" name="正方形/長方形 11"/>
        <xdr:cNvSpPr/>
      </xdr:nvSpPr>
      <xdr:spPr>
        <a:xfrm>
          <a:off x="4065932" y="7646090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13" name="正方形/長方形 12"/>
        <xdr:cNvSpPr/>
      </xdr:nvSpPr>
      <xdr:spPr>
        <a:xfrm>
          <a:off x="546238" y="9133233"/>
          <a:ext cx="3448819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14" name="正方形/長方形 13"/>
        <xdr:cNvSpPr/>
      </xdr:nvSpPr>
      <xdr:spPr>
        <a:xfrm>
          <a:off x="4065932" y="9133233"/>
          <a:ext cx="3450890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126008</xdr:colOff>
      <xdr:row>17</xdr:row>
      <xdr:rowOff>6001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" t="2186" r="5160" b="71974"/>
        <a:stretch/>
      </xdr:blipFill>
      <xdr:spPr bwMode="auto">
        <a:xfrm>
          <a:off x="0" y="0"/>
          <a:ext cx="7631708" cy="292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9525</xdr:colOff>
      <xdr:row>52</xdr:row>
      <xdr:rowOff>134676</xdr:rowOff>
    </xdr:from>
    <xdr:to>
      <xdr:col>35</xdr:col>
      <xdr:colOff>110951</xdr:colOff>
      <xdr:row>55</xdr:row>
      <xdr:rowOff>140799</xdr:rowOff>
    </xdr:to>
    <xdr:pic>
      <xdr:nvPicPr>
        <xdr:cNvPr id="3" name="図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8" t="92588" r="5277" b="2927"/>
        <a:stretch/>
      </xdr:blipFill>
      <xdr:spPr bwMode="auto">
        <a:xfrm>
          <a:off x="9525" y="10707426"/>
          <a:ext cx="7607126" cy="520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4</xdr:col>
      <xdr:colOff>422411</xdr:colOff>
      <xdr:row>4</xdr:row>
      <xdr:rowOff>74544</xdr:rowOff>
    </xdr:from>
    <xdr:to>
      <xdr:col>15</xdr:col>
      <xdr:colOff>107674</xdr:colOff>
      <xdr:row>6</xdr:row>
      <xdr:rowOff>24848</xdr:rowOff>
    </xdr:to>
    <xdr:sp macro="" textlink="【基本情報等入力】!C2">
      <xdr:nvSpPr>
        <xdr:cNvPr id="4" name="テキスト ボックス 3"/>
        <xdr:cNvSpPr txBox="1"/>
      </xdr:nvSpPr>
      <xdr:spPr>
        <a:xfrm>
          <a:off x="1517786" y="760344"/>
          <a:ext cx="2018888" cy="293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F4E5AED-3808-451A-A60A-0467F315049F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/>
            <a:t> </a:t>
          </a:fld>
          <a:endParaRPr kumimoji="1" lang="ja-JP" altLang="en-US" sz="1100"/>
        </a:p>
      </xdr:txBody>
    </xdr:sp>
    <xdr:clientData/>
  </xdr:twoCellAnchor>
  <xdr:twoCellAnchor>
    <xdr:from>
      <xdr:col>1</xdr:col>
      <xdr:colOff>422413</xdr:colOff>
      <xdr:row>17</xdr:row>
      <xdr:rowOff>231913</xdr:rowOff>
    </xdr:from>
    <xdr:to>
      <xdr:col>17</xdr:col>
      <xdr:colOff>185057</xdr:colOff>
      <xdr:row>23</xdr:row>
      <xdr:rowOff>244929</xdr:rowOff>
    </xdr:to>
    <xdr:sp macro="" textlink="">
      <xdr:nvSpPr>
        <xdr:cNvPr id="5" name="正方形/長方形 4"/>
        <xdr:cNvSpPr/>
      </xdr:nvSpPr>
      <xdr:spPr>
        <a:xfrm>
          <a:off x="546238" y="3146563"/>
          <a:ext cx="3448819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17</xdr:row>
      <xdr:rowOff>231913</xdr:rowOff>
    </xdr:from>
    <xdr:to>
      <xdr:col>35</xdr:col>
      <xdr:colOff>11122</xdr:colOff>
      <xdr:row>23</xdr:row>
      <xdr:rowOff>244929</xdr:rowOff>
    </xdr:to>
    <xdr:sp macro="" textlink="">
      <xdr:nvSpPr>
        <xdr:cNvPr id="6" name="正方形/長方形 5"/>
        <xdr:cNvSpPr/>
      </xdr:nvSpPr>
      <xdr:spPr>
        <a:xfrm>
          <a:off x="4065932" y="3146563"/>
          <a:ext cx="3450890" cy="1441766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25</xdr:row>
      <xdr:rowOff>8282</xdr:rowOff>
    </xdr:from>
    <xdr:to>
      <xdr:col>17</xdr:col>
      <xdr:colOff>185057</xdr:colOff>
      <xdr:row>31</xdr:row>
      <xdr:rowOff>4734</xdr:rowOff>
    </xdr:to>
    <xdr:sp macro="" textlink="">
      <xdr:nvSpPr>
        <xdr:cNvPr id="7" name="正方形/長方形 6"/>
        <xdr:cNvSpPr/>
      </xdr:nvSpPr>
      <xdr:spPr>
        <a:xfrm>
          <a:off x="546238" y="4646957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25</xdr:row>
      <xdr:rowOff>8282</xdr:rowOff>
    </xdr:from>
    <xdr:to>
      <xdr:col>35</xdr:col>
      <xdr:colOff>11122</xdr:colOff>
      <xdr:row>31</xdr:row>
      <xdr:rowOff>4734</xdr:rowOff>
    </xdr:to>
    <xdr:sp macro="" textlink="">
      <xdr:nvSpPr>
        <xdr:cNvPr id="8" name="正方形/長方形 7"/>
        <xdr:cNvSpPr/>
      </xdr:nvSpPr>
      <xdr:spPr>
        <a:xfrm>
          <a:off x="4065932" y="4646957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32</xdr:row>
      <xdr:rowOff>8282</xdr:rowOff>
    </xdr:from>
    <xdr:to>
      <xdr:col>17</xdr:col>
      <xdr:colOff>185057</xdr:colOff>
      <xdr:row>38</xdr:row>
      <xdr:rowOff>4734</xdr:rowOff>
    </xdr:to>
    <xdr:sp macro="" textlink="">
      <xdr:nvSpPr>
        <xdr:cNvPr id="9" name="正方形/長方形 8"/>
        <xdr:cNvSpPr/>
      </xdr:nvSpPr>
      <xdr:spPr>
        <a:xfrm>
          <a:off x="546238" y="6142382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32</xdr:row>
      <xdr:rowOff>8282</xdr:rowOff>
    </xdr:from>
    <xdr:to>
      <xdr:col>35</xdr:col>
      <xdr:colOff>11122</xdr:colOff>
      <xdr:row>38</xdr:row>
      <xdr:rowOff>4734</xdr:rowOff>
    </xdr:to>
    <xdr:sp macro="" textlink="">
      <xdr:nvSpPr>
        <xdr:cNvPr id="10" name="正方形/長方形 9"/>
        <xdr:cNvSpPr/>
      </xdr:nvSpPr>
      <xdr:spPr>
        <a:xfrm>
          <a:off x="4065932" y="6142382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39</xdr:row>
      <xdr:rowOff>16565</xdr:rowOff>
    </xdr:from>
    <xdr:to>
      <xdr:col>17</xdr:col>
      <xdr:colOff>185057</xdr:colOff>
      <xdr:row>45</xdr:row>
      <xdr:rowOff>13017</xdr:rowOff>
    </xdr:to>
    <xdr:sp macro="" textlink="">
      <xdr:nvSpPr>
        <xdr:cNvPr id="11" name="正方形/長方形 10"/>
        <xdr:cNvSpPr/>
      </xdr:nvSpPr>
      <xdr:spPr>
        <a:xfrm>
          <a:off x="546238" y="7646090"/>
          <a:ext cx="3448819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39</xdr:row>
      <xdr:rowOff>16565</xdr:rowOff>
    </xdr:from>
    <xdr:to>
      <xdr:col>35</xdr:col>
      <xdr:colOff>11122</xdr:colOff>
      <xdr:row>45</xdr:row>
      <xdr:rowOff>13017</xdr:rowOff>
    </xdr:to>
    <xdr:sp macro="" textlink="">
      <xdr:nvSpPr>
        <xdr:cNvPr id="12" name="正方形/長方形 11"/>
        <xdr:cNvSpPr/>
      </xdr:nvSpPr>
      <xdr:spPr>
        <a:xfrm>
          <a:off x="4065932" y="7646090"/>
          <a:ext cx="3450890" cy="14442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</xdr:col>
      <xdr:colOff>422413</xdr:colOff>
      <xdr:row>46</xdr:row>
      <xdr:rowOff>8283</xdr:rowOff>
    </xdr:from>
    <xdr:to>
      <xdr:col>17</xdr:col>
      <xdr:colOff>185057</xdr:colOff>
      <xdr:row>52</xdr:row>
      <xdr:rowOff>4734</xdr:rowOff>
    </xdr:to>
    <xdr:sp macro="" textlink="">
      <xdr:nvSpPr>
        <xdr:cNvPr id="13" name="正方形/長方形 12"/>
        <xdr:cNvSpPr/>
      </xdr:nvSpPr>
      <xdr:spPr>
        <a:xfrm>
          <a:off x="546238" y="9133233"/>
          <a:ext cx="3448819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19</xdr:col>
      <xdr:colOff>8282</xdr:colOff>
      <xdr:row>46</xdr:row>
      <xdr:rowOff>8283</xdr:rowOff>
    </xdr:from>
    <xdr:to>
      <xdr:col>35</xdr:col>
      <xdr:colOff>11122</xdr:colOff>
      <xdr:row>52</xdr:row>
      <xdr:rowOff>4734</xdr:rowOff>
    </xdr:to>
    <xdr:sp macro="" textlink="">
      <xdr:nvSpPr>
        <xdr:cNvPr id="14" name="正方形/長方形 13"/>
        <xdr:cNvSpPr/>
      </xdr:nvSpPr>
      <xdr:spPr>
        <a:xfrm>
          <a:off x="4065932" y="9133233"/>
          <a:ext cx="3450890" cy="144425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10_&#20171;&#35703;&#20445;&#38522;&#35506;/&#25152;&#23646;&#20849;&#29992;&#12501;&#12457;&#12523;&#12480;/12_&#35469;&#23450;&#35519;&#26619;&#25285;&#24403;/01_&#35201;&#25903;&#25588;&#12539;&#35201;&#20171;&#35703;&#35469;&#23450;&#12398;&#35370;&#21839;&#35519;&#26619;&#12395;&#38306;&#12377;&#12427;&#12371;&#12392;/01_&#35201;&#25903;&#25588;&#12539;&#35201;&#20171;&#35703;&#35469;&#23450;&#12398;&#35370;&#21839;&#35519;&#26619;&#25351;&#23566;&#21450;&#12403;&#20107;&#21209;/11_&#26989;&#21209;&#20966;&#29702;&#25163;&#38918;&#12539;&#12510;&#12491;&#12517;&#12450;&#12523;/02_&#35519;&#26619;&#25285;&#24403;/&#35519;&#26619;&#31080;Excel&#27096;&#24335;/&#12304;&#29694;&#22312;&#12398;&#12418;&#12398;&#12305;202107&#26368;&#26032;&#65289;&#35469;&#23450;&#35519;&#26619;&#31080;&#29992;&#29305;&#35352;&#20107;&#38917;&#20316;&#25104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記記入"/>
      <sheetName val="★1枚目"/>
      <sheetName val="★2枚目"/>
      <sheetName val="★3枚目"/>
      <sheetName val="★4枚目 "/>
      <sheetName val="★5枚目 "/>
      <sheetName val="★6枚目 "/>
      <sheetName val="★7枚目 "/>
      <sheetName val="★8枚目  "/>
      <sheetName val="操作禁止"/>
      <sheetName val="１枚目"/>
      <sheetName val="２枚目"/>
      <sheetName val="３枚目"/>
      <sheetName val="４枚目"/>
      <sheetName val="５枚目"/>
      <sheetName val="６枚目"/>
      <sheetName val="７枚目"/>
      <sheetName val="８枚目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7" zoomScaleNormal="100" workbookViewId="0">
      <selection activeCell="A4" sqref="A4"/>
    </sheetView>
  </sheetViews>
  <sheetFormatPr defaultRowHeight="13.5"/>
  <cols>
    <col min="11" max="11" width="5" customWidth="1"/>
  </cols>
  <sheetData>
    <row r="1" spans="1:1" ht="21">
      <c r="A1" s="38" t="s">
        <v>128</v>
      </c>
    </row>
    <row r="3" spans="1:1" ht="16.5" customHeight="1">
      <c r="A3" t="s">
        <v>136</v>
      </c>
    </row>
    <row r="4" spans="1:1" ht="16.5" customHeight="1">
      <c r="A4" t="s">
        <v>126</v>
      </c>
    </row>
    <row r="5" spans="1:1" ht="16.5" customHeight="1">
      <c r="A5" t="s">
        <v>129</v>
      </c>
    </row>
    <row r="6" spans="1:1" ht="16.5" customHeight="1">
      <c r="A6" t="s">
        <v>124</v>
      </c>
    </row>
    <row r="7" spans="1:1" ht="16.5" customHeight="1">
      <c r="A7" t="s">
        <v>127</v>
      </c>
    </row>
    <row r="8" spans="1:1" ht="16.5" customHeight="1">
      <c r="A8" t="s">
        <v>125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K33"/>
  <sheetViews>
    <sheetView tabSelected="1" view="pageBreakPreview" zoomScaleNormal="100" zoomScaleSheetLayoutView="100" workbookViewId="0">
      <selection activeCell="C2" sqref="C2"/>
    </sheetView>
  </sheetViews>
  <sheetFormatPr defaultRowHeight="22.5" customHeight="1"/>
  <cols>
    <col min="1" max="1" width="18.625" style="2" customWidth="1"/>
    <col min="2" max="2" width="3.125" style="2" customWidth="1"/>
    <col min="3" max="3" width="15.375" style="2" customWidth="1"/>
    <col min="4" max="4" width="5" style="3" customWidth="1"/>
    <col min="5" max="5" width="9" style="2"/>
    <col min="6" max="6" width="5" style="3" customWidth="1"/>
    <col min="7" max="7" width="9" style="2"/>
    <col min="8" max="8" width="5" style="3" customWidth="1"/>
    <col min="53" max="53" width="12.75" bestFit="1" customWidth="1"/>
    <col min="54" max="71" width="3.75" customWidth="1"/>
  </cols>
  <sheetData>
    <row r="1" spans="1:63" ht="22.5" customHeight="1">
      <c r="A1" s="33" t="s">
        <v>108</v>
      </c>
    </row>
    <row r="2" spans="1:63" ht="22.5" customHeight="1">
      <c r="A2" s="2" t="s">
        <v>106</v>
      </c>
      <c r="C2" s="22"/>
    </row>
    <row r="3" spans="1:63" ht="22.5" hidden="1" customHeight="1">
      <c r="AX3">
        <v>2024</v>
      </c>
      <c r="AY3" s="1" t="s">
        <v>74</v>
      </c>
      <c r="AZ3" s="1" t="s">
        <v>74</v>
      </c>
      <c r="BB3" t="str">
        <f>MID(C6,1,1)</f>
        <v/>
      </c>
      <c r="BC3" t="str">
        <f>MID(C6,2,1)</f>
        <v/>
      </c>
      <c r="BD3" t="str">
        <f>MID(C6,3,1)</f>
        <v/>
      </c>
      <c r="BE3" t="str">
        <f>MID(C6,4,1)</f>
        <v/>
      </c>
      <c r="BF3" t="str">
        <f>MID(E6,1,1)</f>
        <v/>
      </c>
      <c r="BG3" t="str">
        <f>MID(E6,2,1)</f>
        <v/>
      </c>
      <c r="BH3" t="str">
        <f>MID(G6,1,1)</f>
        <v/>
      </c>
      <c r="BI3" t="str">
        <f>MID(G6,2,1)</f>
        <v/>
      </c>
    </row>
    <row r="4" spans="1:63" ht="22.5" hidden="1" customHeight="1">
      <c r="A4" s="2" t="s">
        <v>105</v>
      </c>
      <c r="C4" s="20"/>
      <c r="AX4">
        <v>2025</v>
      </c>
      <c r="AY4" s="1" t="s">
        <v>75</v>
      </c>
      <c r="AZ4" s="1" t="s">
        <v>75</v>
      </c>
      <c r="BA4" s="37" t="str">
        <f>IF(C4=0,"",C4+10000000000)</f>
        <v/>
      </c>
      <c r="BB4" t="str">
        <f>MID(BA4,2,1)</f>
        <v/>
      </c>
      <c r="BC4" t="str">
        <f>MID(BA4,3,1)</f>
        <v/>
      </c>
      <c r="BD4" t="str">
        <f>MID(BA4,4,1)</f>
        <v/>
      </c>
      <c r="BE4" t="str">
        <f>MID(BA4,5,1)</f>
        <v/>
      </c>
      <c r="BF4" t="str">
        <f>MID(BA4,6,1)</f>
        <v/>
      </c>
      <c r="BG4" t="str">
        <f>MID(BA4,7,1)</f>
        <v/>
      </c>
      <c r="BH4" t="str">
        <f>MID(BA4,8,1)</f>
        <v/>
      </c>
      <c r="BI4" t="str">
        <f>MID(BA4,9,1)</f>
        <v/>
      </c>
      <c r="BJ4" t="str">
        <f>MID(BA4,10,1)</f>
        <v/>
      </c>
      <c r="BK4" t="str">
        <f>MID(BA4,11,1)</f>
        <v/>
      </c>
    </row>
    <row r="5" spans="1:63" ht="22.5" hidden="1" customHeight="1">
      <c r="AX5">
        <v>2026</v>
      </c>
      <c r="AY5" s="1" t="s">
        <v>76</v>
      </c>
      <c r="AZ5" s="1" t="s">
        <v>76</v>
      </c>
    </row>
    <row r="6" spans="1:63" ht="22.5" hidden="1" customHeight="1">
      <c r="A6" s="2" t="s">
        <v>107</v>
      </c>
      <c r="C6" s="19"/>
      <c r="D6" s="3" t="s">
        <v>71</v>
      </c>
      <c r="E6" s="19"/>
      <c r="F6" s="3" t="s">
        <v>72</v>
      </c>
      <c r="G6" s="21"/>
      <c r="H6" s="3" t="s">
        <v>73</v>
      </c>
      <c r="AX6">
        <v>2027</v>
      </c>
      <c r="AY6" s="1" t="s">
        <v>77</v>
      </c>
      <c r="AZ6" s="1" t="s">
        <v>77</v>
      </c>
    </row>
    <row r="7" spans="1:63" ht="22.5" customHeight="1">
      <c r="AX7">
        <v>2028</v>
      </c>
      <c r="AY7" s="1" t="s">
        <v>78</v>
      </c>
      <c r="AZ7" s="1" t="s">
        <v>78</v>
      </c>
    </row>
    <row r="8" spans="1:63" ht="22.5" customHeight="1">
      <c r="A8" s="33" t="s">
        <v>109</v>
      </c>
      <c r="C8" s="2" t="s">
        <v>123</v>
      </c>
      <c r="AX8">
        <v>2029</v>
      </c>
      <c r="AY8" s="1" t="s">
        <v>79</v>
      </c>
      <c r="AZ8" s="1" t="s">
        <v>79</v>
      </c>
    </row>
    <row r="9" spans="1:63" ht="22.5" customHeight="1">
      <c r="A9" s="2" t="s">
        <v>111</v>
      </c>
      <c r="AX9">
        <v>2030</v>
      </c>
      <c r="AY9" s="1" t="s">
        <v>80</v>
      </c>
      <c r="AZ9" s="1" t="s">
        <v>80</v>
      </c>
    </row>
    <row r="10" spans="1:63" ht="22.5" customHeight="1">
      <c r="A10" s="2" t="s">
        <v>110</v>
      </c>
      <c r="C10" s="50"/>
      <c r="D10" s="50"/>
      <c r="E10" s="50"/>
      <c r="F10" s="50"/>
      <c r="G10" s="50"/>
      <c r="AX10">
        <v>2031</v>
      </c>
      <c r="AY10" s="1" t="s">
        <v>81</v>
      </c>
      <c r="AZ10" s="1" t="s">
        <v>81</v>
      </c>
    </row>
    <row r="11" spans="1:63" ht="22.5" customHeight="1">
      <c r="C11" s="34"/>
      <c r="D11" s="34"/>
      <c r="E11" s="34"/>
      <c r="F11" s="34"/>
      <c r="G11" s="34"/>
      <c r="AX11">
        <v>2032</v>
      </c>
      <c r="AY11" s="1" t="s">
        <v>82</v>
      </c>
      <c r="AZ11" s="1" t="s">
        <v>82</v>
      </c>
    </row>
    <row r="12" spans="1:63" ht="22.5" customHeight="1">
      <c r="A12" s="2" t="s">
        <v>112</v>
      </c>
      <c r="AX12">
        <v>2033</v>
      </c>
      <c r="AY12" s="1" t="s">
        <v>83</v>
      </c>
      <c r="AZ12" s="1" t="s">
        <v>83</v>
      </c>
    </row>
    <row r="13" spans="1:63" ht="22.5" customHeight="1">
      <c r="A13" s="2" t="s">
        <v>113</v>
      </c>
      <c r="C13" s="50"/>
      <c r="D13" s="50"/>
      <c r="E13" s="50"/>
      <c r="F13" s="50"/>
      <c r="G13" s="50"/>
      <c r="AX13">
        <v>2034</v>
      </c>
      <c r="AY13" s="1" t="s">
        <v>84</v>
      </c>
      <c r="AZ13" s="1" t="s">
        <v>84</v>
      </c>
    </row>
    <row r="14" spans="1:63" ht="22.5" customHeight="1">
      <c r="C14" s="34"/>
      <c r="D14" s="34"/>
      <c r="E14" s="34"/>
      <c r="F14" s="34"/>
      <c r="G14" s="34"/>
      <c r="AX14">
        <v>2035</v>
      </c>
      <c r="AY14" s="1" t="s">
        <v>85</v>
      </c>
      <c r="AZ14" s="1" t="s">
        <v>85</v>
      </c>
    </row>
    <row r="15" spans="1:63" ht="22.5" customHeight="1">
      <c r="A15" s="2" t="s">
        <v>114</v>
      </c>
      <c r="C15" s="50"/>
      <c r="D15" s="50"/>
      <c r="E15" s="50"/>
      <c r="F15" s="50"/>
      <c r="G15" s="50"/>
      <c r="AX15">
        <v>2036</v>
      </c>
      <c r="AZ15" s="1" t="s">
        <v>86</v>
      </c>
    </row>
    <row r="16" spans="1:63" ht="22.5" customHeight="1">
      <c r="C16" s="34"/>
      <c r="D16" s="34"/>
      <c r="E16" s="34"/>
      <c r="F16" s="34"/>
      <c r="G16" s="34"/>
      <c r="AX16">
        <v>2037</v>
      </c>
      <c r="AZ16" s="1" t="s">
        <v>87</v>
      </c>
    </row>
    <row r="17" spans="1:52" ht="22.5" customHeight="1">
      <c r="A17" s="2" t="s">
        <v>115</v>
      </c>
      <c r="AX17">
        <v>2038</v>
      </c>
      <c r="AZ17" s="1" t="s">
        <v>88</v>
      </c>
    </row>
    <row r="18" spans="1:52" ht="22.5" customHeight="1">
      <c r="A18" s="2" t="s">
        <v>116</v>
      </c>
      <c r="C18" s="50"/>
      <c r="D18" s="50"/>
      <c r="E18" s="50"/>
      <c r="F18" s="50"/>
      <c r="G18" s="50"/>
      <c r="AX18">
        <v>2039</v>
      </c>
      <c r="AZ18" s="1" t="s">
        <v>89</v>
      </c>
    </row>
    <row r="19" spans="1:52" ht="22.5" customHeight="1">
      <c r="AX19">
        <v>2040</v>
      </c>
      <c r="AZ19" s="1" t="s">
        <v>90</v>
      </c>
    </row>
    <row r="20" spans="1:52" ht="22.5" customHeight="1">
      <c r="A20" s="2" t="s">
        <v>117</v>
      </c>
      <c r="AX20">
        <v>2041</v>
      </c>
      <c r="AZ20" s="1" t="s">
        <v>91</v>
      </c>
    </row>
    <row r="21" spans="1:52" ht="22.5" customHeight="1">
      <c r="A21" s="2" t="s">
        <v>118</v>
      </c>
      <c r="B21" s="35"/>
      <c r="D21" s="36"/>
      <c r="E21" s="36"/>
      <c r="F21" s="36"/>
      <c r="G21" s="36"/>
      <c r="H21" s="36"/>
      <c r="I21" s="36"/>
      <c r="J21" s="36"/>
      <c r="AX21">
        <v>2042</v>
      </c>
      <c r="AZ21" s="1" t="s">
        <v>92</v>
      </c>
    </row>
    <row r="22" spans="1:52" ht="22.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AX22">
        <v>2043</v>
      </c>
      <c r="AZ22" s="1" t="s">
        <v>93</v>
      </c>
    </row>
    <row r="23" spans="1:52" ht="22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AX23">
        <v>2044</v>
      </c>
      <c r="AZ23" s="1" t="s">
        <v>94</v>
      </c>
    </row>
    <row r="24" spans="1:52" ht="22.5" customHeight="1">
      <c r="A24" s="51"/>
      <c r="B24" s="51"/>
      <c r="C24" s="51"/>
      <c r="D24" s="51"/>
      <c r="E24" s="51"/>
      <c r="F24" s="51"/>
      <c r="G24" s="51"/>
      <c r="H24" s="51"/>
      <c r="I24" s="51"/>
      <c r="J24" s="51"/>
      <c r="AX24">
        <v>2045</v>
      </c>
      <c r="AZ24" s="1" t="s">
        <v>95</v>
      </c>
    </row>
    <row r="25" spans="1:52" ht="22.5" customHeight="1">
      <c r="A25" s="51"/>
      <c r="B25" s="51"/>
      <c r="C25" s="51"/>
      <c r="D25" s="51"/>
      <c r="E25" s="51"/>
      <c r="F25" s="51"/>
      <c r="G25" s="51"/>
      <c r="H25" s="51"/>
      <c r="I25" s="51"/>
      <c r="J25" s="51"/>
      <c r="AZ25" s="1" t="s">
        <v>96</v>
      </c>
    </row>
    <row r="26" spans="1:52" ht="22.5" customHeight="1">
      <c r="AZ26" s="1" t="s">
        <v>97</v>
      </c>
    </row>
    <row r="27" spans="1:52" ht="22.5" customHeight="1">
      <c r="A27" s="2" t="s">
        <v>119</v>
      </c>
      <c r="C27" s="50" t="s">
        <v>131</v>
      </c>
      <c r="D27" s="50"/>
      <c r="E27" s="50"/>
      <c r="AZ27" s="1" t="s">
        <v>98</v>
      </c>
    </row>
    <row r="28" spans="1:52" ht="22.5" customHeight="1">
      <c r="AZ28" s="1" t="s">
        <v>99</v>
      </c>
    </row>
    <row r="29" spans="1:52" ht="22.5" customHeight="1">
      <c r="A29" s="2" t="s">
        <v>120</v>
      </c>
      <c r="C29" s="20" t="s">
        <v>130</v>
      </c>
      <c r="AZ29" s="1" t="s">
        <v>100</v>
      </c>
    </row>
    <row r="30" spans="1:52" ht="22.5" customHeight="1">
      <c r="AZ30" s="1" t="s">
        <v>101</v>
      </c>
    </row>
    <row r="31" spans="1:52" ht="22.5" customHeight="1">
      <c r="A31" s="2" t="s">
        <v>121</v>
      </c>
      <c r="C31" s="20" t="s">
        <v>122</v>
      </c>
      <c r="AZ31" s="1" t="s">
        <v>102</v>
      </c>
    </row>
    <row r="32" spans="1:52" ht="22.5" customHeight="1">
      <c r="AZ32" s="1" t="s">
        <v>103</v>
      </c>
    </row>
    <row r="33" spans="52:52" ht="22.5" customHeight="1">
      <c r="AZ33" s="1" t="s">
        <v>104</v>
      </c>
    </row>
  </sheetData>
  <mergeCells count="6">
    <mergeCell ref="C27:E27"/>
    <mergeCell ref="A22:J25"/>
    <mergeCell ref="C10:G10"/>
    <mergeCell ref="C13:G13"/>
    <mergeCell ref="C15:G15"/>
    <mergeCell ref="C18:G18"/>
  </mergeCells>
  <phoneticPr fontId="1"/>
  <dataValidations count="4">
    <dataValidation imeMode="on" allowBlank="1" showInputMessage="1" showErrorMessage="1" sqref="C2"/>
    <dataValidation type="list" allowBlank="1" showInputMessage="1" showErrorMessage="1" sqref="C6">
      <formula1>$AX$2:$AX$24</formula1>
    </dataValidation>
    <dataValidation type="list" allowBlank="1" showInputMessage="1" showErrorMessage="1" sqref="E6">
      <formula1>$AY$2:$AY$14</formula1>
    </dataValidation>
    <dataValidation type="list" allowBlank="1" showInputMessage="1" showErrorMessage="1" sqref="G6">
      <formula1>$AZ$2:$AZ$33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11"/>
  </sheetPr>
  <dimension ref="A1:BY79"/>
  <sheetViews>
    <sheetView topLeftCell="A51" zoomScaleNormal="100" zoomScalePageLayoutView="85" workbookViewId="0">
      <selection activeCell="Y59" sqref="Y59"/>
    </sheetView>
  </sheetViews>
  <sheetFormatPr defaultColWidth="1.375" defaultRowHeight="12.75" customHeight="1"/>
  <cols>
    <col min="1" max="1" width="1.75" style="23" customWidth="1"/>
    <col min="2" max="34" width="1.375" style="23" customWidth="1"/>
    <col min="35" max="35" width="1.125" style="23" customWidth="1"/>
    <col min="36" max="36" width="4.375" style="24" customWidth="1"/>
    <col min="37" max="37" width="3.125" style="23" customWidth="1"/>
    <col min="38" max="38" width="1" style="23" customWidth="1"/>
    <col min="39" max="39" width="3.125" style="23" customWidth="1"/>
    <col min="40" max="40" width="1" style="23" customWidth="1"/>
    <col min="41" max="41" width="3.125" style="23" customWidth="1"/>
    <col min="42" max="42" width="1" style="23" customWidth="1"/>
    <col min="43" max="43" width="3.125" style="23" customWidth="1"/>
    <col min="44" max="44" width="1" style="23" customWidth="1"/>
    <col min="45" max="45" width="2.875" style="23" customWidth="1"/>
    <col min="46" max="46" width="0.5" style="23" customWidth="1"/>
    <col min="47" max="47" width="2.125" style="23" customWidth="1"/>
    <col min="48" max="49" width="1" style="23" customWidth="1"/>
    <col min="50" max="50" width="2.125" style="23" customWidth="1"/>
    <col min="51" max="51" width="1" style="23" customWidth="1"/>
    <col min="52" max="52" width="1.75" style="23" customWidth="1"/>
    <col min="53" max="53" width="2.75" style="23" customWidth="1"/>
    <col min="54" max="54" width="1.25" style="23" customWidth="1"/>
    <col min="55" max="55" width="2.125" style="23" customWidth="1"/>
    <col min="56" max="57" width="1" style="23" customWidth="1"/>
    <col min="58" max="58" width="2.125" style="23" customWidth="1"/>
    <col min="59" max="59" width="1.375" style="23" customWidth="1"/>
    <col min="60" max="16384" width="1.375" style="23"/>
  </cols>
  <sheetData>
    <row r="1" spans="1:77" ht="5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6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</row>
    <row r="2" spans="1:77" ht="2.25" hidden="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6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</row>
    <row r="3" spans="1:77" ht="24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6"/>
      <c r="AK3" s="46"/>
      <c r="AL3" s="31"/>
      <c r="AM3" s="46"/>
      <c r="AN3" s="31"/>
      <c r="AO3" s="46"/>
      <c r="AP3" s="31"/>
      <c r="AQ3" s="46"/>
      <c r="AR3" s="31"/>
      <c r="AS3" s="31"/>
      <c r="AT3" s="32"/>
      <c r="AU3" s="54"/>
      <c r="AV3" s="54"/>
      <c r="AW3" s="32"/>
      <c r="AX3" s="54"/>
      <c r="AY3" s="54"/>
      <c r="AZ3" s="31"/>
      <c r="BA3" s="46"/>
      <c r="BB3" s="54"/>
      <c r="BC3" s="54"/>
      <c r="BD3" s="31"/>
      <c r="BE3" s="52"/>
      <c r="BF3" s="52"/>
      <c r="BG3" s="44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5"/>
      <c r="BX3" s="25"/>
      <c r="BY3" s="25"/>
    </row>
    <row r="4" spans="1:77" ht="3.7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6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</row>
    <row r="5" spans="1:77" ht="12.7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6"/>
      <c r="AK5" s="43"/>
      <c r="AL5" s="44"/>
      <c r="AM5" s="43"/>
      <c r="AN5" s="44"/>
      <c r="AO5" s="43"/>
      <c r="AP5" s="44"/>
      <c r="AQ5" s="43"/>
      <c r="AR5" s="44"/>
      <c r="AS5" s="43"/>
      <c r="AT5" s="44"/>
      <c r="AU5" s="53"/>
      <c r="AV5" s="53"/>
      <c r="AW5" s="44"/>
      <c r="AX5" s="53"/>
      <c r="AY5" s="53"/>
      <c r="AZ5" s="44"/>
      <c r="BA5" s="43"/>
      <c r="BB5" s="30"/>
      <c r="BC5" s="53"/>
      <c r="BD5" s="53"/>
      <c r="BE5" s="44"/>
      <c r="BF5" s="53"/>
      <c r="BG5" s="53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</row>
    <row r="6" spans="1:77" ht="18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6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</row>
    <row r="7" spans="1:77" ht="19.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/>
      <c r="AK7" s="59" t="str">
        <f>TRIM(【基本情報等入力】!C10)</f>
        <v/>
      </c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39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</row>
    <row r="8" spans="1:77" ht="4.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6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</row>
    <row r="9" spans="1:77" ht="12.7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6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</row>
    <row r="10" spans="1:77" ht="12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</row>
    <row r="11" spans="1:77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6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</row>
    <row r="12" spans="1:77" ht="1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6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</row>
    <row r="13" spans="1:77" ht="12.7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6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</row>
    <row r="14" spans="1:77" ht="12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6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ht="12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6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</row>
    <row r="16" spans="1:77" ht="12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6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</row>
    <row r="17" spans="1:77" ht="12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</row>
    <row r="18" spans="1:77" ht="12.7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6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</row>
    <row r="19" spans="1:77" ht="12.7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6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</row>
    <row r="20" spans="1:77" ht="12.7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6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</row>
    <row r="21" spans="1:77" ht="12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</row>
    <row r="22" spans="1:77" ht="12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</row>
    <row r="23" spans="1:77" ht="12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6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</row>
    <row r="24" spans="1:77" ht="12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</row>
    <row r="25" spans="1:77" ht="12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6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</row>
    <row r="26" spans="1:77" ht="12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6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</row>
    <row r="27" spans="1:77" ht="12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6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</row>
    <row r="28" spans="1:77" ht="12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</row>
    <row r="29" spans="1:77" ht="12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6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</row>
    <row r="30" spans="1:77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6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</row>
    <row r="31" spans="1:77" ht="12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6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</row>
    <row r="32" spans="1:77" ht="12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6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</row>
    <row r="33" spans="1:77" ht="12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6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</row>
    <row r="34" spans="1:77" ht="12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6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</row>
    <row r="35" spans="1:77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6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</row>
    <row r="36" spans="1:77" ht="12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6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</row>
    <row r="37" spans="1:77" ht="12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6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</row>
    <row r="38" spans="1:77" ht="12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6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</row>
    <row r="39" spans="1:77" ht="5.2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6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</row>
    <row r="40" spans="1:77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6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</row>
    <row r="41" spans="1:77" ht="12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6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</row>
    <row r="42" spans="1:77" ht="12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6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</row>
    <row r="43" spans="1:77" ht="12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6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</row>
    <row r="44" spans="1:77" ht="12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6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</row>
    <row r="45" spans="1:77" ht="12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6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</row>
    <row r="46" spans="1:77" ht="7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6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</row>
    <row r="47" spans="1:77" ht="12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6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</row>
    <row r="48" spans="1:77" ht="12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</row>
    <row r="49" spans="1:77" ht="12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6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</row>
    <row r="50" spans="1:77" ht="12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6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</row>
    <row r="51" spans="1:77" ht="12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6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</row>
    <row r="52" spans="1:77" ht="22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6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</row>
    <row r="53" spans="1:77" ht="7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6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</row>
    <row r="54" spans="1:77" ht="23.25" customHeight="1"/>
    <row r="55" spans="1:77" ht="18" customHeight="1">
      <c r="A55" s="25"/>
      <c r="B55" s="25"/>
      <c r="C55" s="25"/>
      <c r="D55" s="25"/>
      <c r="E55" s="25"/>
      <c r="F55" s="25"/>
      <c r="G55" s="58" t="str">
        <f>TRIM(【基本情報等入力】!C13)</f>
        <v/>
      </c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25"/>
      <c r="AJ55" s="26"/>
      <c r="AK55" s="25"/>
      <c r="AL55" s="25"/>
      <c r="AM55" s="58" t="str">
        <f>TRIM(【基本情報等入力】!C15)</f>
        <v/>
      </c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4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</row>
    <row r="56" spans="1:77" ht="12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6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</row>
    <row r="58" spans="1:77" ht="8.2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6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</row>
    <row r="59" spans="1:77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6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</row>
    <row r="60" spans="1:77" ht="12.75" customHeight="1">
      <c r="A60" s="25"/>
      <c r="B60" s="25"/>
      <c r="C60" s="25"/>
      <c r="D60" s="25"/>
      <c r="E60" s="25"/>
      <c r="F60" s="25"/>
      <c r="G60" s="25"/>
      <c r="H60" s="25"/>
      <c r="I60" s="29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6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</row>
    <row r="61" spans="1:77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6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</row>
    <row r="62" spans="1:77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6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</row>
    <row r="63" spans="1:77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55" t="str">
        <f>TRIM(【基本情報等入力】!C10)</f>
        <v/>
      </c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41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</row>
    <row r="64" spans="1:77" ht="7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6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25"/>
      <c r="BT64" s="25"/>
      <c r="BU64" s="25"/>
      <c r="BV64" s="25"/>
      <c r="BW64" s="25"/>
      <c r="BX64" s="25"/>
      <c r="BY64" s="25"/>
    </row>
    <row r="65" spans="1:77" ht="13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55" t="str">
        <f>TRIM(【基本情報等入力】!C18)</f>
        <v/>
      </c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</row>
    <row r="66" spans="1:77" ht="13.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</row>
    <row r="67" spans="1:77" ht="23.2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6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</row>
    <row r="68" spans="1:77" ht="32.25" customHeight="1">
      <c r="A68" s="25"/>
      <c r="B68" s="25"/>
      <c r="C68" s="25"/>
      <c r="D68" s="26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6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</row>
    <row r="69" spans="1:77" ht="10.5" customHeight="1">
      <c r="B69" s="40"/>
      <c r="C69" s="40"/>
      <c r="D69" s="60">
        <f>【基本情報等入力】!A22</f>
        <v>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40"/>
      <c r="BQ69" s="40"/>
      <c r="BR69" s="40"/>
      <c r="BS69" s="40"/>
      <c r="BT69" s="25"/>
      <c r="BU69" s="25"/>
      <c r="BV69" s="25"/>
      <c r="BW69" s="5"/>
      <c r="BX69" s="25"/>
      <c r="BY69" s="25"/>
    </row>
    <row r="70" spans="1:77" ht="12.75" customHeight="1">
      <c r="A70" s="40"/>
      <c r="B70" s="40"/>
      <c r="C70" s="4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40"/>
      <c r="BQ70" s="40"/>
      <c r="BR70" s="40"/>
      <c r="BS70" s="40"/>
      <c r="BT70" s="25"/>
      <c r="BU70" s="25"/>
      <c r="BV70" s="25"/>
      <c r="BW70" s="25"/>
      <c r="BX70" s="25"/>
      <c r="BY70" s="25"/>
    </row>
    <row r="71" spans="1:77" ht="12.75" customHeight="1">
      <c r="A71" s="40"/>
      <c r="B71" s="40"/>
      <c r="C71" s="4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40"/>
      <c r="BQ71" s="40"/>
      <c r="BR71" s="40"/>
      <c r="BS71" s="40"/>
      <c r="BT71" s="25"/>
      <c r="BU71" s="25"/>
      <c r="BV71" s="25"/>
      <c r="BW71" s="25"/>
      <c r="BX71" s="25"/>
      <c r="BY71" s="25"/>
    </row>
    <row r="72" spans="1:77" ht="12.75" customHeight="1">
      <c r="A72" s="40"/>
      <c r="B72" s="40"/>
      <c r="C72" s="4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40"/>
      <c r="BQ72" s="40"/>
      <c r="BR72" s="40"/>
      <c r="BS72" s="40"/>
      <c r="BT72" s="28"/>
      <c r="BU72" s="25"/>
      <c r="BV72" s="25"/>
      <c r="BW72" s="25"/>
      <c r="BX72" s="25"/>
      <c r="BY72" s="25"/>
    </row>
    <row r="73" spans="1:77" ht="12.75" customHeight="1">
      <c r="A73" s="40"/>
      <c r="B73" s="40"/>
      <c r="C73" s="4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40"/>
      <c r="BQ73" s="40"/>
      <c r="BR73" s="40"/>
      <c r="BS73" s="40"/>
      <c r="BT73" s="25"/>
      <c r="BU73" s="25"/>
      <c r="BV73" s="25"/>
      <c r="BW73" s="25"/>
      <c r="BX73" s="25"/>
      <c r="BY73" s="25"/>
    </row>
    <row r="74" spans="1:77" ht="11.25" customHeight="1">
      <c r="A74" s="40"/>
      <c r="B74" s="40"/>
      <c r="C74" s="4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40"/>
      <c r="BQ74" s="40"/>
      <c r="BR74" s="40"/>
      <c r="BS74" s="40"/>
      <c r="BT74" s="25"/>
      <c r="BU74" s="25"/>
      <c r="BV74" s="25"/>
      <c r="BW74" s="25"/>
      <c r="BX74" s="25"/>
      <c r="BY74" s="25"/>
    </row>
    <row r="75" spans="1:77" ht="8.25" customHeight="1">
      <c r="A75" s="40"/>
      <c r="B75" s="40"/>
      <c r="C75" s="4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40"/>
      <c r="BQ75" s="40"/>
      <c r="BR75" s="40"/>
      <c r="BS75" s="40"/>
      <c r="BT75" s="25"/>
      <c r="BU75" s="25"/>
      <c r="BV75" s="25"/>
      <c r="BW75" s="25"/>
      <c r="BX75" s="25"/>
      <c r="BY75" s="25"/>
    </row>
    <row r="76" spans="1:77" ht="22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6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</row>
    <row r="77" spans="1:77" ht="14.2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55" t="str">
        <f>TRIM(【基本情報等入力】!C27)</f>
        <v>●●●事業所</v>
      </c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25"/>
      <c r="AH77" s="25"/>
      <c r="AI77" s="25"/>
      <c r="AJ77" s="26"/>
      <c r="AK77" s="25"/>
      <c r="AL77" s="25"/>
      <c r="AM77" s="56" t="str">
        <f>TRIM(【基本情報等入力】!C29)</f>
        <v>◆◆　◆◆</v>
      </c>
      <c r="AN77" s="56"/>
      <c r="AO77" s="56"/>
      <c r="AP77" s="56"/>
      <c r="AQ77" s="56"/>
      <c r="AR77" s="56"/>
      <c r="AS77" s="56"/>
      <c r="AT77" s="56"/>
      <c r="AU77" s="56"/>
      <c r="AV77" s="42"/>
      <c r="AW77" s="42"/>
      <c r="AX77" s="42"/>
      <c r="AY77" s="25"/>
      <c r="AZ77" s="25"/>
      <c r="BA77" s="25"/>
      <c r="BB77" s="25"/>
      <c r="BC77" s="25"/>
      <c r="BD77" s="25"/>
      <c r="BE77" s="25"/>
      <c r="BF77" s="27" t="str">
        <f>TRIM(【基本情報等入力】!C31)</f>
        <v>03-</v>
      </c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S77" s="25"/>
      <c r="BT77" s="25"/>
      <c r="BU77" s="25"/>
      <c r="BV77" s="25"/>
      <c r="BW77" s="25"/>
      <c r="BX77" s="25"/>
      <c r="BY77" s="25"/>
    </row>
    <row r="78" spans="1:77" ht="1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6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</row>
    <row r="79" spans="1:77" ht="3.75" customHeight="1"/>
  </sheetData>
  <sheetProtection sheet="1" objects="1" scenarios="1" selectLockedCells="1" selectUnlockedCells="1"/>
  <protectedRanges>
    <protectedRange sqref="E69:BS75 A70:D75 B69:D69" name="範囲1_1"/>
  </protectedRanges>
  <mergeCells count="17">
    <mergeCell ref="AB63:AY63"/>
    <mergeCell ref="AM77:AU77"/>
    <mergeCell ref="N77:AF77"/>
    <mergeCell ref="AX5:AY5"/>
    <mergeCell ref="BF5:BG5"/>
    <mergeCell ref="BF64:BR64"/>
    <mergeCell ref="G55:AH55"/>
    <mergeCell ref="T65:AZ65"/>
    <mergeCell ref="AK7:BI7"/>
    <mergeCell ref="D69:BO75"/>
    <mergeCell ref="AM55:BK55"/>
    <mergeCell ref="BE3:BF3"/>
    <mergeCell ref="AU5:AV5"/>
    <mergeCell ref="BB3:BC3"/>
    <mergeCell ref="BC5:BD5"/>
    <mergeCell ref="AX3:AY3"/>
    <mergeCell ref="AU3:AV3"/>
  </mergeCells>
  <phoneticPr fontId="1"/>
  <pageMargins left="0.70866141732283472" right="0.19685039370078741" top="0.82677165354330717" bottom="7.874015748031496E-2" header="0.51181102362204722" footer="7.874015748031496E-2"/>
  <pageSetup paperSize="9" scale="8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topLeftCell="A34" zoomScaleNormal="110" zoomScaleSheetLayoutView="100" workbookViewId="0">
      <selection activeCell="T48" sqref="T48:AI52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3" width="9" style="5"/>
    <col min="44" max="44" width="2.625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0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S19">
      <formula1>$AV$97:$AV$108</formula1>
    </dataValidation>
    <dataValidation type="list" allowBlank="1" showInputMessage="1" showErrorMessage="1" sqref="E19">
      <formula1>INDIRECT("_"&amp;$C$19)</formula1>
    </dataValidation>
    <dataValidation allowBlank="1" showInputMessage="1" showErrorMessage="1" sqref="U19 D26 D19 U26 U33 D40 D33 U40 D47 U47 T25:AI25 C25:R25 S48:S52 C32:R32 T46:AI46 C39:AI39 S27:S32 C46:R46 S41:S46 S20:S25 T32:AI32"/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type="list" allowBlank="1" showInputMessage="1" showErrorMessage="1" sqref="S33 S47 S40 S26">
      <formula1>$AV$84:$AV$96</formula1>
    </dataValidation>
    <dataValidation type="list" allowBlank="1" showInputMessage="1" showErrorMessage="1" sqref="C19 T47 C47 T40 C40 T33 C33 T26 C26 T19">
      <formula1>$AR$69:$AR$76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E26">
      <formula1>INDIRECT("_"&amp;$C$26)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19">
      <formula1>INDIRECT("_"&amp;$T$19)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zoomScaleNormal="110" zoomScaleSheetLayoutView="100" workbookViewId="0">
      <selection activeCell="T19" sqref="T19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4" width="9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3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V19">
      <formula1>INDIRECT("_"&amp;$T$19)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26">
      <formula1>INDIRECT("_"&amp;$C$26)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C19 T47 C47 T40 C40 T33 C33 T26 C26 T19">
      <formula1>$AR$69:$AR$76</formula1>
    </dataValidation>
    <dataValidation type="list" allowBlank="1" showInputMessage="1" showErrorMessage="1" sqref="S33 S47 S40 S26">
      <formula1>$AV$84:$AV$96</formula1>
    </dataValidation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allowBlank="1" showInputMessage="1" showErrorMessage="1" sqref="U19 D26 D19 U26 U33 D40 D33 U40 D47 U47 T25:AI25 C25:R25 S48:S52 C32:R32 T46:AI46 C39:AI39 S27:S32 C46:R46 S41:S46 S20:S25 T32:AI32"/>
    <dataValidation type="list" allowBlank="1" showInputMessage="1" showErrorMessage="1" sqref="E19">
      <formula1>INDIRECT("_"&amp;$C$19)</formula1>
    </dataValidation>
    <dataValidation type="list" allowBlank="1" showInputMessage="1" showErrorMessage="1" sqref="S19">
      <formula1>$AV$97:$AV$108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zoomScaleNormal="110" zoomScaleSheetLayoutView="100" workbookViewId="0">
      <selection activeCell="T19" sqref="T19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4" width="9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3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S19">
      <formula1>$AV$97:$AV$108</formula1>
    </dataValidation>
    <dataValidation type="list" allowBlank="1" showInputMessage="1" showErrorMessage="1" sqref="E19">
      <formula1>INDIRECT("_"&amp;$C$19)</formula1>
    </dataValidation>
    <dataValidation allowBlank="1" showInputMessage="1" showErrorMessage="1" sqref="U19 D26 D19 U26 U33 D40 D33 U40 D47 U47 T25:AI25 C25:R25 S48:S52 C32:R32 T46:AI46 C39:AI39 S27:S32 C46:R46 S41:S46 S20:S25 T32:AI32"/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type="list" allowBlank="1" showInputMessage="1" showErrorMessage="1" sqref="S33 S47 S40 S26">
      <formula1>$AV$84:$AV$96</formula1>
    </dataValidation>
    <dataValidation type="list" allowBlank="1" showInputMessage="1" showErrorMessage="1" sqref="C19 T47 C47 T40 C40 T33 C33 T26 C26 T19">
      <formula1>$AR$69:$AR$76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E26">
      <formula1>INDIRECT("_"&amp;$C$26)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19">
      <formula1>INDIRECT("_"&amp;$T$19)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zoomScaleNormal="110" zoomScaleSheetLayoutView="100" workbookViewId="0">
      <selection activeCell="T19" sqref="T19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4" width="9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3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V19">
      <formula1>INDIRECT("_"&amp;$T$19)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26">
      <formula1>INDIRECT("_"&amp;$C$26)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C19 T47 C47 T40 C40 T33 C33 T26 C26 T19">
      <formula1>$AR$69:$AR$76</formula1>
    </dataValidation>
    <dataValidation type="list" allowBlank="1" showInputMessage="1" showErrorMessage="1" sqref="S33 S47 S40 S26">
      <formula1>$AV$84:$AV$96</formula1>
    </dataValidation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allowBlank="1" showInputMessage="1" showErrorMessage="1" sqref="U19 D26 D19 U26 U33 D40 D33 U40 D47 U47 T25:AI25 C25:R25 S48:S52 C32:R32 T46:AI46 C39:AI39 S27:S32 C46:R46 S41:S46 S20:S25 T32:AI32"/>
    <dataValidation type="list" allowBlank="1" showInputMessage="1" showErrorMessage="1" sqref="E19">
      <formula1>INDIRECT("_"&amp;$C$19)</formula1>
    </dataValidation>
    <dataValidation type="list" allowBlank="1" showInputMessage="1" showErrorMessage="1" sqref="S19">
      <formula1>$AV$97:$AV$108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zoomScaleNormal="110" zoomScaleSheetLayoutView="100" workbookViewId="0">
      <selection activeCell="T19" sqref="T19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4" width="9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3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S19">
      <formula1>$AV$97:$AV$108</formula1>
    </dataValidation>
    <dataValidation type="list" allowBlank="1" showInputMessage="1" showErrorMessage="1" sqref="E19">
      <formula1>INDIRECT("_"&amp;$C$19)</formula1>
    </dataValidation>
    <dataValidation allowBlank="1" showInputMessage="1" showErrorMessage="1" sqref="U19 D26 D19 U26 U33 D40 D33 U40 D47 U47 T25:AI25 C25:R25 S48:S52 C32:R32 T46:AI46 C39:AI39 S27:S32 C46:R46 S41:S46 S20:S25 T32:AI32"/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type="list" allowBlank="1" showInputMessage="1" showErrorMessage="1" sqref="S33 S47 S40 S26">
      <formula1>$AV$84:$AV$96</formula1>
    </dataValidation>
    <dataValidation type="list" allowBlank="1" showInputMessage="1" showErrorMessage="1" sqref="C19 T47 C47 T40 C40 T33 C33 T26 C26 T19">
      <formula1>$AR$69:$AR$76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E26">
      <formula1>INDIRECT("_"&amp;$C$26)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19">
      <formula1>INDIRECT("_"&amp;$T$19)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AV140"/>
  <sheetViews>
    <sheetView view="pageBreakPreview" zoomScaleNormal="110" zoomScaleSheetLayoutView="100" workbookViewId="0">
      <selection activeCell="T19" sqref="T19"/>
    </sheetView>
  </sheetViews>
  <sheetFormatPr defaultRowHeight="13.5"/>
  <cols>
    <col min="1" max="1" width="1.625" style="5" customWidth="1"/>
    <col min="2" max="2" width="5.625" style="5" customWidth="1"/>
    <col min="3" max="3" width="4.625" style="5" customWidth="1"/>
    <col min="4" max="4" width="2.5" style="5" customWidth="1"/>
    <col min="5" max="5" width="5.625" style="5" customWidth="1"/>
    <col min="6" max="18" width="2.5" style="5" customWidth="1"/>
    <col min="19" max="19" width="0.75" style="4" customWidth="1"/>
    <col min="20" max="20" width="4.625" style="5" customWidth="1"/>
    <col min="21" max="21" width="2.5" style="5" customWidth="1"/>
    <col min="22" max="22" width="5.625" style="5" customWidth="1"/>
    <col min="23" max="35" width="2.5" style="5" customWidth="1"/>
    <col min="36" max="37" width="2.625" style="5" customWidth="1"/>
    <col min="38" max="44" width="9" style="5"/>
    <col min="45" max="45" width="2.625" style="5" customWidth="1"/>
    <col min="46" max="46" width="3.5" style="6" bestFit="1" customWidth="1"/>
    <col min="47" max="47" width="4.5" style="6" bestFit="1" customWidth="1"/>
    <col min="48" max="48" width="9" style="6"/>
    <col min="49" max="16384" width="9" style="5"/>
  </cols>
  <sheetData>
    <row r="2" spans="37:37"/>
    <row r="18" spans="3:43" ht="18.75" customHeight="1">
      <c r="C18" s="7"/>
      <c r="D18" s="7"/>
      <c r="E18" s="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3:43" s="6" customFormat="1" ht="15.75" customHeight="1">
      <c r="C19" s="47"/>
      <c r="D19" s="49" t="s">
        <v>18</v>
      </c>
      <c r="E19" s="48"/>
      <c r="F19" s="63" t="str">
        <f>IFERROR(VLOOKUP(C19*100+E19,$AU:$AV,2,FALSE),"")</f>
        <v/>
      </c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13"/>
      <c r="T19" s="47"/>
      <c r="U19" s="49" t="s">
        <v>132</v>
      </c>
      <c r="V19" s="48"/>
      <c r="W19" s="63" t="str">
        <f>IFERROR(VLOOKUP(T19*100+V19,$AU:$AV,2,FALSE),"")</f>
        <v/>
      </c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11"/>
      <c r="AK19" s="11"/>
      <c r="AL19" s="11"/>
      <c r="AM19" s="11"/>
      <c r="AN19" s="11"/>
      <c r="AO19" s="11"/>
      <c r="AP19" s="11"/>
      <c r="AQ19" s="11"/>
    </row>
    <row r="20" spans="3:43" ht="19.5" customHeight="1"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12"/>
      <c r="T20" s="61"/>
      <c r="U20" s="61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1"/>
      <c r="AK20" s="11"/>
      <c r="AL20" s="11"/>
      <c r="AM20" s="11"/>
      <c r="AN20" s="11"/>
      <c r="AO20" s="11"/>
      <c r="AP20" s="11"/>
      <c r="AQ20" s="11"/>
    </row>
    <row r="21" spans="3:43" ht="19.5" customHeight="1"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1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11"/>
      <c r="AK21" s="11"/>
      <c r="AL21" s="11"/>
      <c r="AM21" s="11"/>
      <c r="AN21" s="11"/>
      <c r="AO21" s="11"/>
      <c r="AP21" s="11"/>
      <c r="AQ21" s="11"/>
    </row>
    <row r="22" spans="3:43" ht="19.5" customHeight="1"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1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11"/>
      <c r="AK22" s="11"/>
      <c r="AL22" s="11"/>
      <c r="AM22" s="11"/>
      <c r="AN22" s="11"/>
      <c r="AO22" s="11"/>
      <c r="AP22" s="11"/>
      <c r="AQ22" s="11"/>
    </row>
    <row r="23" spans="3:43" ht="19.5" customHeight="1"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1"/>
      <c r="AK23" s="11"/>
      <c r="AL23" s="11"/>
      <c r="AM23" s="11"/>
      <c r="AN23" s="11"/>
      <c r="AO23" s="11"/>
      <c r="AP23" s="11"/>
      <c r="AQ23" s="11"/>
    </row>
    <row r="24" spans="3:43" ht="19.5" customHeight="1"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11"/>
      <c r="AK24" s="11"/>
      <c r="AL24" s="11"/>
      <c r="AM24" s="11"/>
      <c r="AN24" s="11"/>
      <c r="AO24" s="11"/>
      <c r="AP24" s="11"/>
      <c r="AQ24" s="11"/>
    </row>
    <row r="25" spans="3:43" ht="3.75" customHeigh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K25" s="14"/>
      <c r="AL25" s="14"/>
      <c r="AM25" s="14"/>
      <c r="AN25" s="14"/>
      <c r="AO25" s="14"/>
      <c r="AP25" s="14"/>
      <c r="AQ25" s="14"/>
    </row>
    <row r="26" spans="3:43" s="6" customFormat="1" ht="16.5" customHeight="1">
      <c r="C26" s="47"/>
      <c r="D26" s="49" t="s">
        <v>18</v>
      </c>
      <c r="E26" s="48"/>
      <c r="F26" s="63" t="str">
        <f>IFERROR(VLOOKUP(C26*100+E26,$AU:$AV,2,FALSE),"")</f>
        <v/>
      </c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3"/>
      <c r="T26" s="47"/>
      <c r="U26" s="49" t="s">
        <v>18</v>
      </c>
      <c r="V26" s="48"/>
      <c r="W26" s="63" t="str">
        <f>IFERROR(VLOOKUP(T26*100+V26,$AU:$AV,2,FALSE),"")</f>
        <v/>
      </c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11"/>
      <c r="AK26" s="11"/>
      <c r="AL26" s="11"/>
      <c r="AM26" s="11"/>
      <c r="AN26" s="11"/>
      <c r="AO26" s="11"/>
      <c r="AP26" s="11"/>
      <c r="AQ26" s="11"/>
    </row>
    <row r="27" spans="3:43" ht="19.5" customHeight="1">
      <c r="C27" s="6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12"/>
      <c r="T27" s="61"/>
      <c r="U27" s="61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11"/>
      <c r="AK27" s="11"/>
      <c r="AL27" s="11"/>
      <c r="AM27" s="11"/>
      <c r="AN27" s="11"/>
      <c r="AO27" s="11"/>
      <c r="AP27" s="11"/>
      <c r="AQ27" s="11"/>
    </row>
    <row r="28" spans="3:43" ht="19.5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1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11"/>
      <c r="AK28" s="11"/>
      <c r="AL28" s="11"/>
      <c r="AM28" s="11"/>
      <c r="AN28" s="11"/>
      <c r="AO28" s="11"/>
      <c r="AP28" s="11"/>
      <c r="AQ28" s="11"/>
    </row>
    <row r="29" spans="3:43" ht="19.5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1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11"/>
      <c r="AK29" s="11"/>
      <c r="AL29" s="11"/>
      <c r="AM29" s="11"/>
      <c r="AN29" s="11"/>
      <c r="AO29" s="11"/>
      <c r="AP29" s="11"/>
      <c r="AQ29" s="11"/>
    </row>
    <row r="30" spans="3:43" ht="19.5" customHeight="1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11"/>
      <c r="AK30" s="11"/>
      <c r="AL30" s="11"/>
      <c r="AM30" s="11"/>
      <c r="AN30" s="11"/>
      <c r="AO30" s="11"/>
      <c r="AP30" s="11"/>
      <c r="AQ30" s="11"/>
    </row>
    <row r="31" spans="3:43" ht="19.5" customHeight="1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11"/>
      <c r="AK31" s="11"/>
      <c r="AL31" s="11"/>
      <c r="AM31" s="11"/>
      <c r="AN31" s="11"/>
      <c r="AO31" s="11"/>
      <c r="AP31" s="11"/>
      <c r="AQ31" s="11"/>
    </row>
    <row r="32" spans="3:43" ht="3.75" customHeight="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4"/>
      <c r="AK32" s="14"/>
      <c r="AL32" s="14"/>
      <c r="AM32" s="14"/>
      <c r="AN32" s="14"/>
      <c r="AO32" s="14"/>
      <c r="AP32" s="14"/>
      <c r="AQ32" s="14"/>
    </row>
    <row r="33" spans="3:43" s="6" customFormat="1" ht="16.5" customHeight="1">
      <c r="C33" s="47"/>
      <c r="D33" s="49" t="s">
        <v>133</v>
      </c>
      <c r="E33" s="48"/>
      <c r="F33" s="63" t="str">
        <f>IFERROR(VLOOKUP(C33*100+E33,$AU:$AV,2,FALSE),"")</f>
        <v/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13"/>
      <c r="T33" s="47"/>
      <c r="U33" s="49" t="s">
        <v>134</v>
      </c>
      <c r="V33" s="48"/>
      <c r="W33" s="63" t="str">
        <f>IFERROR(VLOOKUP(T33*100+V33,$AU:$AV,2,FALSE),"")</f>
        <v/>
      </c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11"/>
      <c r="AK33" s="11"/>
      <c r="AL33" s="11"/>
      <c r="AM33" s="11"/>
      <c r="AN33" s="11"/>
      <c r="AO33" s="11"/>
      <c r="AP33" s="11"/>
      <c r="AQ33" s="11"/>
    </row>
    <row r="34" spans="3:43" ht="19.5" customHeight="1">
      <c r="C34" s="6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15"/>
      <c r="T34" s="61"/>
      <c r="U34" s="61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11"/>
      <c r="AK34" s="11"/>
      <c r="AL34" s="11"/>
      <c r="AM34" s="11"/>
      <c r="AN34" s="11"/>
      <c r="AO34" s="11"/>
      <c r="AP34" s="11"/>
      <c r="AQ34" s="11"/>
    </row>
    <row r="35" spans="3:43" ht="19.5" customHeight="1"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5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11"/>
      <c r="AK35" s="11"/>
      <c r="AL35" s="11"/>
      <c r="AM35" s="11"/>
      <c r="AN35" s="11"/>
      <c r="AO35" s="11"/>
      <c r="AP35" s="11"/>
      <c r="AQ35" s="11"/>
    </row>
    <row r="36" spans="3:43" ht="19.5" customHeight="1"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5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11"/>
      <c r="AK36" s="11"/>
      <c r="AL36" s="11"/>
      <c r="AM36" s="11"/>
      <c r="AN36" s="11"/>
      <c r="AO36" s="11"/>
      <c r="AP36" s="11"/>
      <c r="AQ36" s="11"/>
    </row>
    <row r="37" spans="3:43" ht="19.5" customHeight="1"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5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11"/>
      <c r="AK37" s="11"/>
      <c r="AL37" s="11"/>
      <c r="AM37" s="11"/>
      <c r="AN37" s="11"/>
      <c r="AO37" s="11"/>
      <c r="AP37" s="11"/>
      <c r="AQ37" s="11"/>
    </row>
    <row r="38" spans="3:43" ht="19.5" customHeight="1"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5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11"/>
      <c r="AK38" s="11"/>
      <c r="AL38" s="11"/>
      <c r="AM38" s="11"/>
      <c r="AN38" s="11"/>
      <c r="AO38" s="11"/>
      <c r="AP38" s="11"/>
      <c r="AQ38" s="11"/>
    </row>
    <row r="39" spans="3:43" ht="3.75" customHeight="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4"/>
      <c r="AK39" s="14"/>
      <c r="AL39" s="14"/>
      <c r="AM39" s="14"/>
      <c r="AN39" s="14"/>
      <c r="AO39" s="14"/>
      <c r="AP39" s="14"/>
      <c r="AQ39" s="14"/>
    </row>
    <row r="40" spans="3:43" s="6" customFormat="1" ht="16.5" customHeight="1">
      <c r="C40" s="47"/>
      <c r="D40" s="49" t="s">
        <v>18</v>
      </c>
      <c r="E40" s="48"/>
      <c r="F40" s="63" t="str">
        <f>IFERROR(VLOOKUP(C40*100+E40,$AU:$AV,2,FALSE),"")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13"/>
      <c r="T40" s="47"/>
      <c r="U40" s="49" t="s">
        <v>18</v>
      </c>
      <c r="V40" s="48"/>
      <c r="W40" s="63" t="str">
        <f>IFERROR(VLOOKUP(T40*100+V40,$AU:$AV,2,FALSE),"")</f>
        <v/>
      </c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11"/>
      <c r="AK40" s="11"/>
      <c r="AL40" s="11"/>
      <c r="AM40" s="11"/>
      <c r="AN40" s="11"/>
      <c r="AO40" s="11"/>
      <c r="AP40" s="11"/>
      <c r="AQ40" s="11"/>
    </row>
    <row r="41" spans="3:43" ht="19.5" customHeight="1">
      <c r="C41" s="61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12"/>
      <c r="T41" s="61"/>
      <c r="U41" s="61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11"/>
      <c r="AK41" s="11"/>
      <c r="AL41" s="11"/>
      <c r="AM41" s="11"/>
      <c r="AN41" s="11"/>
      <c r="AO41" s="11"/>
      <c r="AP41" s="11"/>
      <c r="AQ41" s="11"/>
    </row>
    <row r="42" spans="3:43" ht="19.5" customHeight="1"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1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11"/>
      <c r="AK42" s="11"/>
      <c r="AL42" s="11"/>
      <c r="AM42" s="11"/>
      <c r="AN42" s="11"/>
      <c r="AO42" s="11"/>
      <c r="AP42" s="11"/>
      <c r="AQ42" s="11"/>
    </row>
    <row r="43" spans="3:43" ht="19.5" customHeight="1"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1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11"/>
      <c r="AK43" s="11"/>
      <c r="AL43" s="11"/>
      <c r="AM43" s="11"/>
      <c r="AN43" s="11"/>
      <c r="AO43" s="11"/>
      <c r="AP43" s="11"/>
      <c r="AQ43" s="11"/>
    </row>
    <row r="44" spans="3:43" ht="19.5" customHeight="1"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1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11"/>
      <c r="AK44" s="11"/>
      <c r="AL44" s="11"/>
      <c r="AM44" s="11"/>
      <c r="AN44" s="11"/>
      <c r="AO44" s="11"/>
      <c r="AP44" s="11"/>
      <c r="AQ44" s="11"/>
    </row>
    <row r="45" spans="3:43" ht="19.5" customHeight="1"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1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11"/>
      <c r="AK45" s="11"/>
      <c r="AL45" s="11"/>
      <c r="AM45" s="11"/>
      <c r="AN45" s="11"/>
      <c r="AO45" s="11"/>
      <c r="AP45" s="11"/>
      <c r="AQ45" s="11"/>
    </row>
    <row r="46" spans="3:43" ht="3.75" customHeight="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4"/>
      <c r="AK46" s="14"/>
      <c r="AL46" s="14"/>
      <c r="AM46" s="14"/>
      <c r="AN46" s="14"/>
      <c r="AO46" s="14"/>
      <c r="AP46" s="14"/>
      <c r="AQ46" s="14"/>
    </row>
    <row r="47" spans="3:43" s="6" customFormat="1" ht="16.5" customHeight="1">
      <c r="C47" s="47"/>
      <c r="D47" s="49" t="s">
        <v>134</v>
      </c>
      <c r="E47" s="48"/>
      <c r="F47" s="63" t="str">
        <f>IFERROR(VLOOKUP(C47*100+E47,$AU:$AV,2,FALSE),"")</f>
        <v/>
      </c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3"/>
      <c r="T47" s="47"/>
      <c r="U47" s="49" t="s">
        <v>135</v>
      </c>
      <c r="V47" s="48"/>
      <c r="W47" s="63" t="str">
        <f>IFERROR(VLOOKUP(T47*100+V47,$AU:$AV,2,FALSE),"")</f>
        <v/>
      </c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11"/>
      <c r="AK47" s="11"/>
      <c r="AL47" s="11"/>
      <c r="AM47" s="11"/>
      <c r="AN47" s="11"/>
      <c r="AO47" s="11"/>
      <c r="AP47" s="11"/>
      <c r="AQ47" s="11"/>
    </row>
    <row r="48" spans="3:43" ht="19.5" customHeight="1">
      <c r="C48" s="61"/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2"/>
      <c r="T48" s="61"/>
      <c r="U48" s="61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1"/>
      <c r="AK48" s="11"/>
      <c r="AL48" s="11"/>
      <c r="AM48" s="11"/>
      <c r="AN48" s="11"/>
      <c r="AO48" s="11"/>
      <c r="AP48" s="11"/>
      <c r="AQ48" s="11"/>
    </row>
    <row r="49" spans="3:43" ht="19.5" customHeight="1"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1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11"/>
      <c r="AK49" s="11"/>
      <c r="AL49" s="11"/>
      <c r="AM49" s="11"/>
      <c r="AN49" s="11"/>
      <c r="AO49" s="11"/>
      <c r="AP49" s="11"/>
      <c r="AQ49" s="11"/>
    </row>
    <row r="50" spans="3:43" ht="19.5" customHeight="1"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1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11"/>
      <c r="AK50" s="11"/>
      <c r="AL50" s="11"/>
      <c r="AM50" s="11"/>
      <c r="AN50" s="11"/>
      <c r="AO50" s="11"/>
      <c r="AP50" s="11"/>
      <c r="AQ50" s="11"/>
    </row>
    <row r="51" spans="3:43" ht="19.5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1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11"/>
      <c r="AK51" s="11"/>
      <c r="AL51" s="11"/>
      <c r="AM51" s="11"/>
      <c r="AN51" s="11"/>
      <c r="AO51" s="11"/>
      <c r="AP51" s="11"/>
      <c r="AQ51" s="11"/>
    </row>
    <row r="52" spans="3:43" ht="19.5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1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11"/>
      <c r="AK52" s="11"/>
      <c r="AL52" s="11"/>
      <c r="AM52" s="11"/>
      <c r="AN52" s="11"/>
      <c r="AO52" s="11"/>
      <c r="AP52" s="11"/>
      <c r="AQ52" s="11"/>
    </row>
    <row r="57" spans="3:43" ht="6.75" customHeight="1"/>
    <row r="69" spans="44:48">
      <c r="AR69" s="7">
        <v>1</v>
      </c>
      <c r="AS69" s="7">
        <v>1</v>
      </c>
      <c r="AT69" s="7">
        <v>1</v>
      </c>
      <c r="AU69" s="7">
        <f>AS69*100+AT69</f>
        <v>101</v>
      </c>
      <c r="AV69" s="7" t="s">
        <v>0</v>
      </c>
    </row>
    <row r="70" spans="44:48">
      <c r="AR70" s="7">
        <v>2</v>
      </c>
      <c r="AS70" s="7">
        <v>1</v>
      </c>
      <c r="AT70" s="7">
        <v>2</v>
      </c>
      <c r="AU70" s="7">
        <f t="shared" ref="AU70:AU133" si="0">AS70*100+AT70</f>
        <v>102</v>
      </c>
      <c r="AV70" s="7" t="s">
        <v>1</v>
      </c>
    </row>
    <row r="71" spans="44:48">
      <c r="AR71" s="7">
        <v>3</v>
      </c>
      <c r="AS71" s="7">
        <v>1</v>
      </c>
      <c r="AT71" s="7">
        <v>3</v>
      </c>
      <c r="AU71" s="7">
        <f t="shared" si="0"/>
        <v>103</v>
      </c>
      <c r="AV71" s="7" t="s">
        <v>2</v>
      </c>
    </row>
    <row r="72" spans="44:48">
      <c r="AR72" s="7">
        <v>4</v>
      </c>
      <c r="AS72" s="7">
        <v>1</v>
      </c>
      <c r="AT72" s="7">
        <v>4</v>
      </c>
      <c r="AU72" s="7">
        <f t="shared" si="0"/>
        <v>104</v>
      </c>
      <c r="AV72" s="7" t="s">
        <v>3</v>
      </c>
    </row>
    <row r="73" spans="44:48">
      <c r="AR73" s="7">
        <v>5</v>
      </c>
      <c r="AS73" s="7">
        <v>1</v>
      </c>
      <c r="AT73" s="7">
        <v>5</v>
      </c>
      <c r="AU73" s="7">
        <f t="shared" si="0"/>
        <v>105</v>
      </c>
      <c r="AV73" s="7" t="s">
        <v>4</v>
      </c>
    </row>
    <row r="74" spans="44:48">
      <c r="AR74" s="7">
        <v>6</v>
      </c>
      <c r="AS74" s="7">
        <v>1</v>
      </c>
      <c r="AT74" s="7">
        <v>6</v>
      </c>
      <c r="AU74" s="7">
        <f t="shared" si="0"/>
        <v>106</v>
      </c>
      <c r="AV74" s="7" t="s">
        <v>5</v>
      </c>
    </row>
    <row r="75" spans="44:48">
      <c r="AR75" s="7">
        <v>7</v>
      </c>
      <c r="AS75" s="7">
        <v>1</v>
      </c>
      <c r="AT75" s="7">
        <v>7</v>
      </c>
      <c r="AU75" s="7">
        <f t="shared" si="0"/>
        <v>107</v>
      </c>
      <c r="AV75" s="7" t="s">
        <v>6</v>
      </c>
    </row>
    <row r="76" spans="44:48">
      <c r="AR76" s="7">
        <v>9</v>
      </c>
      <c r="AS76" s="7">
        <v>1</v>
      </c>
      <c r="AT76" s="7">
        <v>8</v>
      </c>
      <c r="AU76" s="7">
        <f t="shared" si="0"/>
        <v>108</v>
      </c>
      <c r="AV76" s="7" t="s">
        <v>7</v>
      </c>
    </row>
    <row r="77" spans="44:48">
      <c r="AR77" s="7"/>
      <c r="AS77" s="7">
        <v>1</v>
      </c>
      <c r="AT77" s="7">
        <v>9</v>
      </c>
      <c r="AU77" s="7">
        <f t="shared" si="0"/>
        <v>109</v>
      </c>
      <c r="AV77" s="7" t="s">
        <v>8</v>
      </c>
    </row>
    <row r="78" spans="44:48">
      <c r="AR78" s="7"/>
      <c r="AS78" s="7">
        <v>1</v>
      </c>
      <c r="AT78" s="7">
        <v>10</v>
      </c>
      <c r="AU78" s="7">
        <f t="shared" si="0"/>
        <v>110</v>
      </c>
      <c r="AV78" s="7" t="s">
        <v>9</v>
      </c>
    </row>
    <row r="79" spans="44:48">
      <c r="AR79" s="7"/>
      <c r="AS79" s="7">
        <v>1</v>
      </c>
      <c r="AT79" s="7">
        <v>11</v>
      </c>
      <c r="AU79" s="7">
        <f t="shared" si="0"/>
        <v>111</v>
      </c>
      <c r="AV79" s="7" t="s">
        <v>10</v>
      </c>
    </row>
    <row r="80" spans="44:48">
      <c r="AR80" s="7"/>
      <c r="AS80" s="7">
        <v>1</v>
      </c>
      <c r="AT80" s="7">
        <v>12</v>
      </c>
      <c r="AU80" s="7">
        <f t="shared" si="0"/>
        <v>112</v>
      </c>
      <c r="AV80" s="7" t="s">
        <v>11</v>
      </c>
    </row>
    <row r="81" spans="44:48">
      <c r="AR81" s="7"/>
      <c r="AS81" s="7">
        <v>1</v>
      </c>
      <c r="AT81" s="7">
        <v>13</v>
      </c>
      <c r="AU81" s="7">
        <f t="shared" si="0"/>
        <v>113</v>
      </c>
      <c r="AV81" s="7" t="s">
        <v>12</v>
      </c>
    </row>
    <row r="82" spans="44:48">
      <c r="AR82" s="7"/>
      <c r="AS82" s="7">
        <v>2</v>
      </c>
      <c r="AT82" s="7">
        <v>1</v>
      </c>
      <c r="AU82" s="7">
        <f t="shared" si="0"/>
        <v>201</v>
      </c>
      <c r="AV82" s="7" t="s">
        <v>13</v>
      </c>
    </row>
    <row r="83" spans="44:48">
      <c r="AR83" s="7"/>
      <c r="AS83" s="7">
        <v>2</v>
      </c>
      <c r="AT83" s="7">
        <v>2</v>
      </c>
      <c r="AU83" s="7">
        <f t="shared" si="0"/>
        <v>202</v>
      </c>
      <c r="AV83" s="7" t="s">
        <v>14</v>
      </c>
    </row>
    <row r="84" spans="44:48">
      <c r="AR84" s="7"/>
      <c r="AS84" s="7">
        <v>2</v>
      </c>
      <c r="AT84" s="7">
        <v>3</v>
      </c>
      <c r="AU84" s="7">
        <f t="shared" si="0"/>
        <v>203</v>
      </c>
      <c r="AV84" s="7" t="s">
        <v>15</v>
      </c>
    </row>
    <row r="85" spans="44:48">
      <c r="AR85" s="7"/>
      <c r="AS85" s="7">
        <v>2</v>
      </c>
      <c r="AT85" s="7">
        <v>4</v>
      </c>
      <c r="AU85" s="7">
        <f t="shared" si="0"/>
        <v>204</v>
      </c>
      <c r="AV85" s="7" t="s">
        <v>16</v>
      </c>
    </row>
    <row r="86" spans="44:48">
      <c r="AR86" s="16"/>
      <c r="AS86" s="7">
        <v>2</v>
      </c>
      <c r="AT86" s="7">
        <v>5</v>
      </c>
      <c r="AU86" s="7">
        <f t="shared" si="0"/>
        <v>205</v>
      </c>
      <c r="AV86" s="7" t="s">
        <v>17</v>
      </c>
    </row>
    <row r="87" spans="44:48">
      <c r="AR87" s="17"/>
      <c r="AS87" s="11">
        <v>2</v>
      </c>
      <c r="AT87" s="11">
        <v>6</v>
      </c>
      <c r="AU87" s="7">
        <f t="shared" si="0"/>
        <v>206</v>
      </c>
      <c r="AV87" s="11" t="s">
        <v>19</v>
      </c>
    </row>
    <row r="88" spans="44:48">
      <c r="AR88" s="17"/>
      <c r="AS88" s="11">
        <v>2</v>
      </c>
      <c r="AT88" s="11">
        <v>7</v>
      </c>
      <c r="AU88" s="7">
        <f t="shared" si="0"/>
        <v>207</v>
      </c>
      <c r="AV88" s="11" t="s">
        <v>20</v>
      </c>
    </row>
    <row r="89" spans="44:48">
      <c r="AR89" s="17"/>
      <c r="AS89" s="11">
        <v>2</v>
      </c>
      <c r="AT89" s="11">
        <v>8</v>
      </c>
      <c r="AU89" s="7">
        <f t="shared" si="0"/>
        <v>208</v>
      </c>
      <c r="AV89" s="11" t="s">
        <v>21</v>
      </c>
    </row>
    <row r="90" spans="44:48">
      <c r="AR90" s="17"/>
      <c r="AS90" s="11">
        <v>2</v>
      </c>
      <c r="AT90" s="11">
        <v>9</v>
      </c>
      <c r="AU90" s="7">
        <f t="shared" si="0"/>
        <v>209</v>
      </c>
      <c r="AV90" s="11" t="s">
        <v>22</v>
      </c>
    </row>
    <row r="91" spans="44:48">
      <c r="AR91" s="17"/>
      <c r="AS91" s="11">
        <v>2</v>
      </c>
      <c r="AT91" s="11">
        <v>10</v>
      </c>
      <c r="AU91" s="7">
        <f t="shared" si="0"/>
        <v>210</v>
      </c>
      <c r="AV91" s="11" t="s">
        <v>23</v>
      </c>
    </row>
    <row r="92" spans="44:48">
      <c r="AR92" s="17"/>
      <c r="AS92" s="11">
        <v>2</v>
      </c>
      <c r="AT92" s="11">
        <v>11</v>
      </c>
      <c r="AU92" s="7">
        <f t="shared" si="0"/>
        <v>211</v>
      </c>
      <c r="AV92" s="11" t="s">
        <v>24</v>
      </c>
    </row>
    <row r="93" spans="44:48">
      <c r="AR93" s="17"/>
      <c r="AS93" s="11">
        <v>2</v>
      </c>
      <c r="AT93" s="11">
        <v>12</v>
      </c>
      <c r="AU93" s="7">
        <f t="shared" si="0"/>
        <v>212</v>
      </c>
      <c r="AV93" s="11" t="s">
        <v>25</v>
      </c>
    </row>
    <row r="94" spans="44:48">
      <c r="AR94" s="17"/>
      <c r="AS94" s="11">
        <v>3</v>
      </c>
      <c r="AT94" s="11">
        <v>1</v>
      </c>
      <c r="AU94" s="7">
        <f t="shared" si="0"/>
        <v>301</v>
      </c>
      <c r="AV94" s="11" t="s">
        <v>26</v>
      </c>
    </row>
    <row r="95" spans="44:48">
      <c r="AR95" s="17"/>
      <c r="AS95" s="11">
        <v>3</v>
      </c>
      <c r="AT95" s="11">
        <v>2</v>
      </c>
      <c r="AU95" s="7">
        <f t="shared" si="0"/>
        <v>302</v>
      </c>
      <c r="AV95" s="11" t="s">
        <v>27</v>
      </c>
    </row>
    <row r="96" spans="44:48">
      <c r="AR96" s="17"/>
      <c r="AS96" s="11">
        <v>3</v>
      </c>
      <c r="AT96" s="11">
        <v>3</v>
      </c>
      <c r="AU96" s="7">
        <f t="shared" si="0"/>
        <v>303</v>
      </c>
      <c r="AV96" s="11" t="s">
        <v>28</v>
      </c>
    </row>
    <row r="97" spans="44:48">
      <c r="AR97" s="18"/>
      <c r="AS97" s="11">
        <v>3</v>
      </c>
      <c r="AT97" s="11">
        <v>4</v>
      </c>
      <c r="AU97" s="7">
        <f t="shared" si="0"/>
        <v>304</v>
      </c>
      <c r="AV97" s="11" t="s">
        <v>29</v>
      </c>
    </row>
    <row r="98" spans="44:48">
      <c r="AR98" s="17"/>
      <c r="AS98" s="11">
        <v>3</v>
      </c>
      <c r="AT98" s="11">
        <v>5</v>
      </c>
      <c r="AU98" s="7">
        <f t="shared" si="0"/>
        <v>305</v>
      </c>
      <c r="AV98" s="11" t="s">
        <v>30</v>
      </c>
    </row>
    <row r="99" spans="44:48">
      <c r="AR99" s="17"/>
      <c r="AS99" s="11">
        <v>3</v>
      </c>
      <c r="AT99" s="11">
        <v>6</v>
      </c>
      <c r="AU99" s="7">
        <f t="shared" si="0"/>
        <v>306</v>
      </c>
      <c r="AV99" s="11" t="s">
        <v>31</v>
      </c>
    </row>
    <row r="100" spans="44:48">
      <c r="AR100" s="17"/>
      <c r="AS100" s="11">
        <v>3</v>
      </c>
      <c r="AT100" s="11">
        <v>7</v>
      </c>
      <c r="AU100" s="7">
        <f t="shared" si="0"/>
        <v>307</v>
      </c>
      <c r="AV100" s="11" t="s">
        <v>32</v>
      </c>
    </row>
    <row r="101" spans="44:48">
      <c r="AR101" s="17"/>
      <c r="AS101" s="11">
        <v>3</v>
      </c>
      <c r="AT101" s="11">
        <v>8</v>
      </c>
      <c r="AU101" s="7">
        <f t="shared" si="0"/>
        <v>308</v>
      </c>
      <c r="AV101" s="11" t="s">
        <v>33</v>
      </c>
    </row>
    <row r="102" spans="44:48">
      <c r="AR102" s="17"/>
      <c r="AS102" s="11">
        <v>3</v>
      </c>
      <c r="AT102" s="11">
        <v>9</v>
      </c>
      <c r="AU102" s="7">
        <f t="shared" si="0"/>
        <v>309</v>
      </c>
      <c r="AV102" s="11" t="s">
        <v>34</v>
      </c>
    </row>
    <row r="103" spans="44:48">
      <c r="AR103" s="17"/>
      <c r="AS103" s="11">
        <v>4</v>
      </c>
      <c r="AT103" s="11">
        <v>1</v>
      </c>
      <c r="AU103" s="7">
        <f t="shared" si="0"/>
        <v>401</v>
      </c>
      <c r="AV103" s="11" t="s">
        <v>35</v>
      </c>
    </row>
    <row r="104" spans="44:48">
      <c r="AR104" s="17"/>
      <c r="AS104" s="11">
        <v>4</v>
      </c>
      <c r="AT104" s="11">
        <v>2</v>
      </c>
      <c r="AU104" s="7">
        <f t="shared" si="0"/>
        <v>402</v>
      </c>
      <c r="AV104" s="11" t="s">
        <v>36</v>
      </c>
    </row>
    <row r="105" spans="44:48">
      <c r="AR105" s="17"/>
      <c r="AS105" s="11">
        <v>4</v>
      </c>
      <c r="AT105" s="11">
        <v>3</v>
      </c>
      <c r="AU105" s="7">
        <f t="shared" si="0"/>
        <v>403</v>
      </c>
      <c r="AV105" s="11" t="s">
        <v>37</v>
      </c>
    </row>
    <row r="106" spans="44:48">
      <c r="AR106" s="17"/>
      <c r="AS106" s="11">
        <v>4</v>
      </c>
      <c r="AT106" s="11">
        <v>4</v>
      </c>
      <c r="AU106" s="7">
        <f t="shared" si="0"/>
        <v>404</v>
      </c>
      <c r="AV106" s="11" t="s">
        <v>38</v>
      </c>
    </row>
    <row r="107" spans="44:48">
      <c r="AR107" s="17"/>
      <c r="AS107" s="11">
        <v>4</v>
      </c>
      <c r="AT107" s="11">
        <v>5</v>
      </c>
      <c r="AU107" s="7">
        <f t="shared" si="0"/>
        <v>405</v>
      </c>
      <c r="AV107" s="11" t="s">
        <v>39</v>
      </c>
    </row>
    <row r="108" spans="44:48">
      <c r="AR108" s="18"/>
      <c r="AS108" s="11">
        <v>4</v>
      </c>
      <c r="AT108" s="11">
        <v>6</v>
      </c>
      <c r="AU108" s="7">
        <f t="shared" si="0"/>
        <v>406</v>
      </c>
      <c r="AV108" s="11" t="s">
        <v>40</v>
      </c>
    </row>
    <row r="109" spans="44:48">
      <c r="AR109" s="17"/>
      <c r="AS109" s="11">
        <v>4</v>
      </c>
      <c r="AT109" s="11">
        <v>7</v>
      </c>
      <c r="AU109" s="7">
        <f t="shared" si="0"/>
        <v>407</v>
      </c>
      <c r="AV109" s="11" t="s">
        <v>41</v>
      </c>
    </row>
    <row r="110" spans="44:48">
      <c r="AR110" s="17"/>
      <c r="AS110" s="11">
        <v>4</v>
      </c>
      <c r="AT110" s="11">
        <v>8</v>
      </c>
      <c r="AU110" s="7">
        <f t="shared" si="0"/>
        <v>408</v>
      </c>
      <c r="AV110" s="11" t="s">
        <v>42</v>
      </c>
    </row>
    <row r="111" spans="44:48">
      <c r="AR111" s="17"/>
      <c r="AS111" s="11">
        <v>4</v>
      </c>
      <c r="AT111" s="11">
        <v>9</v>
      </c>
      <c r="AU111" s="7">
        <f t="shared" si="0"/>
        <v>409</v>
      </c>
      <c r="AV111" s="11" t="s">
        <v>43</v>
      </c>
    </row>
    <row r="112" spans="44:48">
      <c r="AR112" s="17"/>
      <c r="AS112" s="11">
        <v>4</v>
      </c>
      <c r="AT112" s="11">
        <v>10</v>
      </c>
      <c r="AU112" s="7">
        <f t="shared" si="0"/>
        <v>410</v>
      </c>
      <c r="AV112" s="11" t="s">
        <v>44</v>
      </c>
    </row>
    <row r="113" spans="44:48">
      <c r="AR113" s="17"/>
      <c r="AS113" s="11">
        <v>4</v>
      </c>
      <c r="AT113" s="11">
        <v>11</v>
      </c>
      <c r="AU113" s="7">
        <f t="shared" si="0"/>
        <v>411</v>
      </c>
      <c r="AV113" s="11" t="s">
        <v>45</v>
      </c>
    </row>
    <row r="114" spans="44:48">
      <c r="AR114" s="17"/>
      <c r="AS114" s="11">
        <v>4</v>
      </c>
      <c r="AT114" s="11">
        <v>12</v>
      </c>
      <c r="AU114" s="7">
        <f t="shared" si="0"/>
        <v>412</v>
      </c>
      <c r="AV114" s="11" t="s">
        <v>46</v>
      </c>
    </row>
    <row r="115" spans="44:48">
      <c r="AR115" s="17"/>
      <c r="AS115" s="11">
        <v>4</v>
      </c>
      <c r="AT115" s="11">
        <v>13</v>
      </c>
      <c r="AU115" s="7">
        <f t="shared" si="0"/>
        <v>413</v>
      </c>
      <c r="AV115" s="11" t="s">
        <v>47</v>
      </c>
    </row>
    <row r="116" spans="44:48">
      <c r="AR116" s="17"/>
      <c r="AS116" s="11">
        <v>4</v>
      </c>
      <c r="AT116" s="11">
        <v>14</v>
      </c>
      <c r="AU116" s="7">
        <f t="shared" si="0"/>
        <v>414</v>
      </c>
      <c r="AV116" s="11" t="s">
        <v>48</v>
      </c>
    </row>
    <row r="117" spans="44:48">
      <c r="AR117" s="17"/>
      <c r="AS117" s="11">
        <v>4</v>
      </c>
      <c r="AT117" s="11">
        <v>15</v>
      </c>
      <c r="AU117" s="7">
        <f t="shared" si="0"/>
        <v>415</v>
      </c>
      <c r="AV117" s="11" t="s">
        <v>49</v>
      </c>
    </row>
    <row r="118" spans="44:48">
      <c r="AR118" s="17"/>
      <c r="AS118" s="11">
        <v>5</v>
      </c>
      <c r="AT118" s="11">
        <v>1</v>
      </c>
      <c r="AU118" s="7">
        <f t="shared" si="0"/>
        <v>501</v>
      </c>
      <c r="AV118" s="11" t="s">
        <v>50</v>
      </c>
    </row>
    <row r="119" spans="44:48">
      <c r="AR119" s="18"/>
      <c r="AS119" s="11">
        <v>5</v>
      </c>
      <c r="AT119" s="11">
        <v>2</v>
      </c>
      <c r="AU119" s="7">
        <f t="shared" si="0"/>
        <v>502</v>
      </c>
      <c r="AV119" s="11" t="s">
        <v>51</v>
      </c>
    </row>
    <row r="120" spans="44:48">
      <c r="AR120" s="17"/>
      <c r="AS120" s="11">
        <v>5</v>
      </c>
      <c r="AT120" s="11">
        <v>3</v>
      </c>
      <c r="AU120" s="7">
        <f t="shared" si="0"/>
        <v>503</v>
      </c>
      <c r="AV120" s="11" t="s">
        <v>52</v>
      </c>
    </row>
    <row r="121" spans="44:48">
      <c r="AR121" s="17"/>
      <c r="AS121" s="11">
        <v>5</v>
      </c>
      <c r="AT121" s="11">
        <v>4</v>
      </c>
      <c r="AU121" s="7">
        <f t="shared" si="0"/>
        <v>504</v>
      </c>
      <c r="AV121" s="11" t="s">
        <v>53</v>
      </c>
    </row>
    <row r="122" spans="44:48">
      <c r="AR122" s="17"/>
      <c r="AS122" s="11">
        <v>5</v>
      </c>
      <c r="AT122" s="11">
        <v>5</v>
      </c>
      <c r="AU122" s="7">
        <f t="shared" si="0"/>
        <v>505</v>
      </c>
      <c r="AV122" s="11" t="s">
        <v>54</v>
      </c>
    </row>
    <row r="123" spans="44:48">
      <c r="AR123" s="17"/>
      <c r="AS123" s="11">
        <v>5</v>
      </c>
      <c r="AT123" s="11">
        <v>6</v>
      </c>
      <c r="AU123" s="7">
        <f t="shared" si="0"/>
        <v>506</v>
      </c>
      <c r="AV123" s="11" t="s">
        <v>55</v>
      </c>
    </row>
    <row r="124" spans="44:48">
      <c r="AR124" s="17"/>
      <c r="AS124" s="11">
        <v>6</v>
      </c>
      <c r="AT124" s="11">
        <v>1</v>
      </c>
      <c r="AU124" s="7">
        <f t="shared" si="0"/>
        <v>601</v>
      </c>
      <c r="AV124" s="11" t="s">
        <v>56</v>
      </c>
    </row>
    <row r="125" spans="44:48">
      <c r="AR125" s="17"/>
      <c r="AS125" s="11">
        <v>6</v>
      </c>
      <c r="AT125" s="11">
        <v>2</v>
      </c>
      <c r="AU125" s="7">
        <f t="shared" si="0"/>
        <v>602</v>
      </c>
      <c r="AV125" s="11" t="s">
        <v>57</v>
      </c>
    </row>
    <row r="126" spans="44:48">
      <c r="AR126" s="17"/>
      <c r="AS126" s="11">
        <v>6</v>
      </c>
      <c r="AT126" s="11">
        <v>3</v>
      </c>
      <c r="AU126" s="7">
        <f t="shared" si="0"/>
        <v>603</v>
      </c>
      <c r="AV126" s="11" t="s">
        <v>58</v>
      </c>
    </row>
    <row r="127" spans="44:48">
      <c r="AR127" s="17"/>
      <c r="AS127" s="11">
        <v>6</v>
      </c>
      <c r="AT127" s="11">
        <v>4</v>
      </c>
      <c r="AU127" s="7">
        <f t="shared" si="0"/>
        <v>604</v>
      </c>
      <c r="AV127" s="11" t="s">
        <v>59</v>
      </c>
    </row>
    <row r="128" spans="44:48">
      <c r="AR128" s="17"/>
      <c r="AS128" s="11">
        <v>6</v>
      </c>
      <c r="AT128" s="11">
        <v>5</v>
      </c>
      <c r="AU128" s="7">
        <f t="shared" si="0"/>
        <v>605</v>
      </c>
      <c r="AV128" s="11" t="s">
        <v>60</v>
      </c>
    </row>
    <row r="129" spans="44:48">
      <c r="AR129" s="17"/>
      <c r="AS129" s="11">
        <v>6</v>
      </c>
      <c r="AT129" s="11">
        <v>6</v>
      </c>
      <c r="AU129" s="7">
        <f t="shared" si="0"/>
        <v>606</v>
      </c>
      <c r="AV129" s="11" t="s">
        <v>61</v>
      </c>
    </row>
    <row r="130" spans="44:48">
      <c r="AR130" s="18"/>
      <c r="AS130" s="11">
        <v>6</v>
      </c>
      <c r="AT130" s="11">
        <v>7</v>
      </c>
      <c r="AU130" s="7">
        <f t="shared" si="0"/>
        <v>607</v>
      </c>
      <c r="AV130" s="11" t="s">
        <v>62</v>
      </c>
    </row>
    <row r="131" spans="44:48">
      <c r="AR131" s="17"/>
      <c r="AS131" s="11">
        <v>6</v>
      </c>
      <c r="AT131" s="11">
        <v>8</v>
      </c>
      <c r="AU131" s="7">
        <f t="shared" si="0"/>
        <v>608</v>
      </c>
      <c r="AV131" s="11" t="s">
        <v>63</v>
      </c>
    </row>
    <row r="132" spans="44:48">
      <c r="AR132" s="17"/>
      <c r="AS132" s="11">
        <v>6</v>
      </c>
      <c r="AT132" s="11">
        <v>9</v>
      </c>
      <c r="AU132" s="7">
        <f t="shared" si="0"/>
        <v>609</v>
      </c>
      <c r="AV132" s="11" t="s">
        <v>64</v>
      </c>
    </row>
    <row r="133" spans="44:48">
      <c r="AR133" s="17"/>
      <c r="AS133" s="11">
        <v>6</v>
      </c>
      <c r="AT133" s="11">
        <v>10</v>
      </c>
      <c r="AU133" s="7">
        <f t="shared" si="0"/>
        <v>610</v>
      </c>
      <c r="AV133" s="11" t="s">
        <v>65</v>
      </c>
    </row>
    <row r="134" spans="44:48">
      <c r="AR134" s="17"/>
      <c r="AS134" s="11">
        <v>6</v>
      </c>
      <c r="AT134" s="11">
        <v>11</v>
      </c>
      <c r="AU134" s="7">
        <f t="shared" ref="AU134:AU138" si="1">AS134*100+AT134</f>
        <v>611</v>
      </c>
      <c r="AV134" s="11" t="s">
        <v>66</v>
      </c>
    </row>
    <row r="135" spans="44:48">
      <c r="AR135" s="17"/>
      <c r="AS135" s="11">
        <v>6</v>
      </c>
      <c r="AT135" s="11">
        <v>12</v>
      </c>
      <c r="AU135" s="7">
        <f t="shared" si="1"/>
        <v>612</v>
      </c>
      <c r="AV135" s="11" t="s">
        <v>67</v>
      </c>
    </row>
    <row r="136" spans="44:48">
      <c r="AR136" s="17"/>
      <c r="AS136" s="11">
        <v>7</v>
      </c>
      <c r="AT136" s="11">
        <v>1</v>
      </c>
      <c r="AU136" s="7">
        <f t="shared" si="1"/>
        <v>701</v>
      </c>
      <c r="AV136" s="11" t="s">
        <v>68</v>
      </c>
    </row>
    <row r="137" spans="44:48">
      <c r="AR137" s="17"/>
      <c r="AS137" s="7">
        <v>7</v>
      </c>
      <c r="AT137" s="7">
        <v>2</v>
      </c>
      <c r="AU137" s="7">
        <f t="shared" si="1"/>
        <v>702</v>
      </c>
      <c r="AV137" s="11" t="s">
        <v>69</v>
      </c>
    </row>
    <row r="138" spans="44:48">
      <c r="AR138" s="17"/>
      <c r="AS138" s="7">
        <v>9</v>
      </c>
      <c r="AT138" s="7">
        <v>9</v>
      </c>
      <c r="AU138" s="7">
        <f t="shared" si="1"/>
        <v>909</v>
      </c>
      <c r="AV138" s="7" t="s">
        <v>70</v>
      </c>
    </row>
    <row r="139" spans="44:48">
      <c r="AR139" s="17"/>
      <c r="AS139" s="17"/>
    </row>
    <row r="140" spans="44:48">
      <c r="AR140" s="17"/>
      <c r="AS140" s="17"/>
    </row>
  </sheetData>
  <sheetProtection sheet="1" objects="1" scenarios="1"/>
  <mergeCells count="20">
    <mergeCell ref="F19:R19"/>
    <mergeCell ref="W19:AI19"/>
    <mergeCell ref="C20:R24"/>
    <mergeCell ref="T20:AI24"/>
    <mergeCell ref="F26:R26"/>
    <mergeCell ref="W26:AI26"/>
    <mergeCell ref="C27:R31"/>
    <mergeCell ref="T27:AI31"/>
    <mergeCell ref="F33:R33"/>
    <mergeCell ref="W33:AI33"/>
    <mergeCell ref="C34:R38"/>
    <mergeCell ref="T34:AI38"/>
    <mergeCell ref="C48:R52"/>
    <mergeCell ref="T48:AI52"/>
    <mergeCell ref="F40:R40"/>
    <mergeCell ref="W40:AI40"/>
    <mergeCell ref="C41:R45"/>
    <mergeCell ref="T41:AI45"/>
    <mergeCell ref="F47:R47"/>
    <mergeCell ref="W47:AI47"/>
  </mergeCells>
  <phoneticPr fontId="1"/>
  <dataValidations count="16">
    <dataValidation type="list" allowBlank="1" showInputMessage="1" showErrorMessage="1" sqref="V19">
      <formula1>INDIRECT("_"&amp;$T$19)</formula1>
    </dataValidation>
    <dataValidation type="list" allowBlank="1" showInputMessage="1" showErrorMessage="1" sqref="V26">
      <formula1>INDIRECT("_"&amp;$T$26)</formula1>
    </dataValidation>
    <dataValidation type="list" allowBlank="1" showInputMessage="1" showErrorMessage="1" sqref="V33">
      <formula1>INDIRECT("_"&amp;$T$33)</formula1>
    </dataValidation>
    <dataValidation type="list" allowBlank="1" showInputMessage="1" showErrorMessage="1" sqref="V40">
      <formula1>INDIRECT("_"&amp;$T$40)</formula1>
    </dataValidation>
    <dataValidation type="list" allowBlank="1" showInputMessage="1" showErrorMessage="1" sqref="V47">
      <formula1>INDIRECT("_"&amp;$T$47)</formula1>
    </dataValidation>
    <dataValidation type="list" allowBlank="1" showInputMessage="1" showErrorMessage="1" sqref="E47">
      <formula1>INDIRECT("_"&amp;$C$47)</formula1>
    </dataValidation>
    <dataValidation type="list" allowBlank="1" showInputMessage="1" showErrorMessage="1" sqref="E40">
      <formula1>INDIRECT("_"&amp;$C$40)</formula1>
    </dataValidation>
    <dataValidation type="list" allowBlank="1" showInputMessage="1" showErrorMessage="1" sqref="E33">
      <formula1>INDIRECT("_"&amp;$C$33)</formula1>
    </dataValidation>
    <dataValidation type="list" allowBlank="1" showInputMessage="1" showErrorMessage="1" sqref="E26">
      <formula1>INDIRECT("_"&amp;$C$26)</formula1>
    </dataValidation>
    <dataValidation type="textLength" errorStyle="warning" imeMode="on" allowBlank="1" showInputMessage="1" showErrorMessage="1" errorTitle="次の欄に入力してください" error="この欄に入力できる最大文字数（１１０字）を超えました。_x000a_次の欄に続きを入力してください。" sqref="C20:R24 T20:AI24 C27:R31 T27:AI31 T34:AI38 C34:R38 C41:R45 T41:AI45 T48:AI52 C48:R52">
      <formula1>0</formula1>
      <formula2>110</formula2>
    </dataValidation>
    <dataValidation type="list" allowBlank="1" showInputMessage="1" showErrorMessage="1" sqref="C19 T47 C47 T40 C40 T33 C33 T26 C26 T19">
      <formula1>$AR$69:$AR$76</formula1>
    </dataValidation>
    <dataValidation type="list" allowBlank="1" showInputMessage="1" showErrorMessage="1" sqref="S33 S47 S40 S26">
      <formula1>$AV$84:$AV$96</formula1>
    </dataValidation>
    <dataValidation type="textLength" operator="lessThanOrEqual" allowBlank="1" showInputMessage="1" showErrorMessage="1" errorTitle="文字数制限" error="文字数がオーバーしています。_x000a_" sqref="S34:S38">
      <formula1>105</formula1>
    </dataValidation>
    <dataValidation allowBlank="1" showInputMessage="1" showErrorMessage="1" sqref="U19 D26 D19 U26 U33 D40 D33 U40 D47 U47 T25:AI25 C25:R25 S48:S52 C32:R32 T46:AI46 C39:AI39 S27:S32 C46:R46 S41:S46 S20:S25 T32:AI32"/>
    <dataValidation type="list" allowBlank="1" showInputMessage="1" showErrorMessage="1" sqref="E19">
      <formula1>INDIRECT("_"&amp;$C$19)</formula1>
    </dataValidation>
    <dataValidation type="list" allowBlank="1" showInputMessage="1" showErrorMessage="1" sqref="S19">
      <formula1>$AV$97:$AV$108</formula1>
    </dataValidation>
  </dataValidations>
  <pageMargins left="0" right="0" top="0.31496062992125984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55</vt:i4>
      </vt:variant>
    </vt:vector>
  </HeadingPairs>
  <TitlesOfParts>
    <vt:vector size="64" baseType="lpstr">
      <vt:lpstr>入力方法</vt:lpstr>
      <vt:lpstr>【基本情報等入力】</vt:lpstr>
      <vt:lpstr>概況印刷</vt:lpstr>
      <vt:lpstr>特記入力 (1)</vt:lpstr>
      <vt:lpstr>特記入力 (2)</vt:lpstr>
      <vt:lpstr>特記入力 (3)</vt:lpstr>
      <vt:lpstr>特記入力 (4)</vt:lpstr>
      <vt:lpstr>特記入力 (5)</vt:lpstr>
      <vt:lpstr>特記入力 (6)</vt:lpstr>
      <vt:lpstr>'特記入力 (2)'!_1</vt:lpstr>
      <vt:lpstr>'特記入力 (3)'!_1</vt:lpstr>
      <vt:lpstr>'特記入力 (4)'!_1</vt:lpstr>
      <vt:lpstr>'特記入力 (5)'!_1</vt:lpstr>
      <vt:lpstr>'特記入力 (6)'!_1</vt:lpstr>
      <vt:lpstr>_1</vt:lpstr>
      <vt:lpstr>'特記入力 (2)'!_2</vt:lpstr>
      <vt:lpstr>'特記入力 (3)'!_2</vt:lpstr>
      <vt:lpstr>'特記入力 (4)'!_2</vt:lpstr>
      <vt:lpstr>'特記入力 (5)'!_2</vt:lpstr>
      <vt:lpstr>'特記入力 (6)'!_2</vt:lpstr>
      <vt:lpstr>_2</vt:lpstr>
      <vt:lpstr>'特記入力 (2)'!_3</vt:lpstr>
      <vt:lpstr>'特記入力 (3)'!_3</vt:lpstr>
      <vt:lpstr>'特記入力 (4)'!_3</vt:lpstr>
      <vt:lpstr>'特記入力 (5)'!_3</vt:lpstr>
      <vt:lpstr>'特記入力 (6)'!_3</vt:lpstr>
      <vt:lpstr>_3</vt:lpstr>
      <vt:lpstr>'特記入力 (2)'!_4</vt:lpstr>
      <vt:lpstr>'特記入力 (3)'!_4</vt:lpstr>
      <vt:lpstr>'特記入力 (4)'!_4</vt:lpstr>
      <vt:lpstr>'特記入力 (5)'!_4</vt:lpstr>
      <vt:lpstr>'特記入力 (6)'!_4</vt:lpstr>
      <vt:lpstr>_4</vt:lpstr>
      <vt:lpstr>'特記入力 (2)'!_5</vt:lpstr>
      <vt:lpstr>'特記入力 (3)'!_5</vt:lpstr>
      <vt:lpstr>'特記入力 (4)'!_5</vt:lpstr>
      <vt:lpstr>'特記入力 (5)'!_5</vt:lpstr>
      <vt:lpstr>'特記入力 (6)'!_5</vt:lpstr>
      <vt:lpstr>_5</vt:lpstr>
      <vt:lpstr>'特記入力 (2)'!_6</vt:lpstr>
      <vt:lpstr>'特記入力 (3)'!_6</vt:lpstr>
      <vt:lpstr>'特記入力 (4)'!_6</vt:lpstr>
      <vt:lpstr>'特記入力 (5)'!_6</vt:lpstr>
      <vt:lpstr>'特記入力 (6)'!_6</vt:lpstr>
      <vt:lpstr>_6</vt:lpstr>
      <vt:lpstr>'特記入力 (2)'!_7</vt:lpstr>
      <vt:lpstr>'特記入力 (3)'!_7</vt:lpstr>
      <vt:lpstr>'特記入力 (4)'!_7</vt:lpstr>
      <vt:lpstr>'特記入力 (5)'!_7</vt:lpstr>
      <vt:lpstr>'特記入力 (6)'!_7</vt:lpstr>
      <vt:lpstr>_7</vt:lpstr>
      <vt:lpstr>'特記入力 (2)'!_9</vt:lpstr>
      <vt:lpstr>'特記入力 (3)'!_9</vt:lpstr>
      <vt:lpstr>'特記入力 (4)'!_9</vt:lpstr>
      <vt:lpstr>'特記入力 (5)'!_9</vt:lpstr>
      <vt:lpstr>'特記入力 (6)'!_9</vt:lpstr>
      <vt:lpstr>_9</vt:lpstr>
      <vt:lpstr>【基本情報等入力】!Print_Area</vt:lpstr>
      <vt:lpstr>'特記入力 (1)'!Print_Area</vt:lpstr>
      <vt:lpstr>'特記入力 (2)'!Print_Area</vt:lpstr>
      <vt:lpstr>'特記入力 (3)'!Print_Area</vt:lpstr>
      <vt:lpstr>'特記入力 (4)'!Print_Area</vt:lpstr>
      <vt:lpstr>'特記入力 (5)'!Print_Area</vt:lpstr>
      <vt:lpstr>'特記入力 (6)'!Print_Area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2024-12-16T01:24:12Z</cp:lastPrinted>
  <dcterms:created xsi:type="dcterms:W3CDTF">2024-02-01T06:44:14Z</dcterms:created>
  <dcterms:modified xsi:type="dcterms:W3CDTF">2024-12-16T01:26:01Z</dcterms:modified>
</cp:coreProperties>
</file>