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810_介護保険課\所属共用フォルダ\12_認定調査担当\01_要支援・要介護認定の訪問調査に関すること\92_調査票Excel様式\R6.3～区ホームページアップロード用\"/>
    </mc:Choice>
  </mc:AlternateContent>
  <bookViews>
    <workbookView xWindow="0" yWindow="0" windowWidth="20490" windowHeight="7500" tabRatio="649" activeTab="1"/>
  </bookViews>
  <sheets>
    <sheet name="入力方法" sheetId="21" r:id="rId1"/>
    <sheet name="【基本情報等入力】" sheetId="7" r:id="rId2"/>
    <sheet name="概況印刷" sheetId="20" r:id="rId3"/>
    <sheet name="特記入力 (1)" sheetId="1" r:id="rId4"/>
    <sheet name="特記入力 (2)" sheetId="27" r:id="rId5"/>
    <sheet name="特記入力 (3)" sheetId="28" r:id="rId6"/>
    <sheet name="特記入力 (4)" sheetId="29" r:id="rId7"/>
    <sheet name="特記入力 (5)" sheetId="30" r:id="rId8"/>
    <sheet name="特記入力 (6)" sheetId="31" r:id="rId9"/>
  </sheets>
  <externalReferences>
    <externalReference r:id="rId10"/>
  </externalReferences>
  <definedNames>
    <definedName name="_1" localSheetId="4">'特記入力 (2)'!$AS$69:$AS$81</definedName>
    <definedName name="_1" localSheetId="5">'特記入力 (3)'!$AS$69:$AS$81</definedName>
    <definedName name="_1" localSheetId="6">'特記入力 (4)'!$AS$69:$AS$81</definedName>
    <definedName name="_1" localSheetId="7">'特記入力 (5)'!$AS$69:$AS$81</definedName>
    <definedName name="_1" localSheetId="8">'特記入力 (6)'!$AS$69:$AS$81</definedName>
    <definedName name="_1">'特記入力 (1)'!$AS$69:$AS$81</definedName>
    <definedName name="_2" localSheetId="4">'特記入力 (2)'!$AS$82:$AS$93</definedName>
    <definedName name="_2" localSheetId="5">'特記入力 (3)'!$AS$82:$AS$93</definedName>
    <definedName name="_2" localSheetId="6">'特記入力 (4)'!$AS$82:$AS$93</definedName>
    <definedName name="_2" localSheetId="7">'特記入力 (5)'!$AS$82:$AS$93</definedName>
    <definedName name="_2" localSheetId="8">'特記入力 (6)'!$AS$82:$AS$93</definedName>
    <definedName name="_2">'特記入力 (1)'!$AS$82:$AS$93</definedName>
    <definedName name="_3" localSheetId="4">'特記入力 (2)'!$AS$94:$AS$102</definedName>
    <definedName name="_3" localSheetId="5">'特記入力 (3)'!$AS$94:$AS$102</definedName>
    <definedName name="_3" localSheetId="6">'特記入力 (4)'!$AS$94:$AS$102</definedName>
    <definedName name="_3" localSheetId="7">'特記入力 (5)'!$AS$94:$AS$102</definedName>
    <definedName name="_3" localSheetId="8">'特記入力 (6)'!$AS$94:$AS$102</definedName>
    <definedName name="_3">'特記入力 (1)'!$AS$94:$AS$102</definedName>
    <definedName name="_4" localSheetId="4">'特記入力 (2)'!$AS$103:$AS$117</definedName>
    <definedName name="_4" localSheetId="5">'特記入力 (3)'!$AS$103:$AS$117</definedName>
    <definedName name="_4" localSheetId="6">'特記入力 (4)'!$AS$103:$AS$117</definedName>
    <definedName name="_4" localSheetId="7">'特記入力 (5)'!$AS$103:$AS$117</definedName>
    <definedName name="_4" localSheetId="8">'特記入力 (6)'!$AS$103:$AS$117</definedName>
    <definedName name="_4">'特記入力 (1)'!$AS$103:$AS$117</definedName>
    <definedName name="_5" localSheetId="4">'特記入力 (2)'!$AS$118:$AS$123</definedName>
    <definedName name="_5" localSheetId="5">'特記入力 (3)'!$AS$118:$AS$123</definedName>
    <definedName name="_5" localSheetId="6">'特記入力 (4)'!$AS$118:$AS$123</definedName>
    <definedName name="_5" localSheetId="7">'特記入力 (5)'!$AS$118:$AS$123</definedName>
    <definedName name="_5" localSheetId="8">'特記入力 (6)'!$AS$118:$AS$123</definedName>
    <definedName name="_5">'特記入力 (1)'!$AS$118:$AS$123</definedName>
    <definedName name="_6" localSheetId="4">'特記入力 (2)'!$AS$124:$AS$135</definedName>
    <definedName name="_6" localSheetId="5">'特記入力 (3)'!$AS$124:$AS$135</definedName>
    <definedName name="_6" localSheetId="6">'特記入力 (4)'!$AS$124:$AS$135</definedName>
    <definedName name="_6" localSheetId="7">'特記入力 (5)'!$AS$124:$AS$135</definedName>
    <definedName name="_6" localSheetId="8">'特記入力 (6)'!$AS$124:$AS$135</definedName>
    <definedName name="_6">'特記入力 (1)'!$AS$124:$AS$135</definedName>
    <definedName name="_7" localSheetId="4">'特記入力 (2)'!$AS$136:$AS$137</definedName>
    <definedName name="_7" localSheetId="5">'特記入力 (3)'!$AS$136:$AS$137</definedName>
    <definedName name="_7" localSheetId="6">'特記入力 (4)'!$AS$136:$AS$137</definedName>
    <definedName name="_7" localSheetId="7">'特記入力 (5)'!$AS$136:$AS$137</definedName>
    <definedName name="_7" localSheetId="8">'特記入力 (6)'!$AS$136:$AS$137</definedName>
    <definedName name="_7">'特記入力 (1)'!$AS$136:$AS$137</definedName>
    <definedName name="_9" localSheetId="4">'特記入力 (2)'!$AS$138</definedName>
    <definedName name="_9" localSheetId="5">'特記入力 (3)'!$AS$138</definedName>
    <definedName name="_9" localSheetId="6">'特記入力 (4)'!$AS$138</definedName>
    <definedName name="_9" localSheetId="7">'特記入力 (5)'!$AS$138</definedName>
    <definedName name="_9" localSheetId="8">'特記入力 (6)'!$AS$138</definedName>
    <definedName name="_9">'特記入力 (1)'!$AS$138</definedName>
    <definedName name="_xlnm.Print_Area" localSheetId="1">【基本情報等入力】!$A$1:$J$33</definedName>
    <definedName name="_xlnm.Print_Area" localSheetId="3">'特記入力 (1)'!$A$1:$AJ$56</definedName>
    <definedName name="_xlnm.Print_Area" localSheetId="4">'特記入力 (2)'!$A$1:$AJ$56</definedName>
    <definedName name="_xlnm.Print_Area" localSheetId="5">'特記入力 (3)'!$A$1:$AJ$56</definedName>
    <definedName name="_xlnm.Print_Area" localSheetId="6">'特記入力 (4)'!$A$1:$AJ$56</definedName>
    <definedName name="_xlnm.Print_Area" localSheetId="7">'特記入力 (5)'!$A$1:$AJ$56</definedName>
    <definedName name="_xlnm.Print_Area" localSheetId="8">'特記入力 (6)'!$A$1:$AJ$56</definedName>
    <definedName name="特記事項">[1]特記記入!$B$41,[1]特記記入!$U$251,[1]特記記入!$U$81,[1]特記記入!$U$211,[1]特記記入!$U$91,[1]特記記入!$U$221,[1]特記記入!$B$71,[1]特記記入!$B$141,[1]特記記入!$U$191,[1]特記記入!$U$291,[1]特記記入!$B$131,[1]特記記入!$U$341,[1]特記記入!$B$51,[1]特記記入!$U$371,[1]特記記入!$B$301,[1]特記記入!$U$21,[1]特記記入!$B$341,[1]特記記入!$U$121,[1]特記記入!$U$101,[1]特記記入!$U$201,[1]特記記入!$B$81,[1]特記記入!$U$271,[1]特記記入!$B$231,[1]特記記入!$B$111,[1]特記記入!$B$311,[1]特記記入!$U$231,[1]特記記入!$B$331,[1]特記記入!$B$121,[1]特記記入!$U$241,[1]特記記入!$U$381,[1]特記記入!$U$391,[1]特記記入!$B$171,[1]特記記入!$U$401,[1]特記記入!$B$101,[1]特記記入!$U$411,[1]特記記入!$U$161,[1]特記記入!$B$31,[1]特記記入!$B$351,[1]特記記入!$U$31,[1]特記記入!$B$21,[1]特記記入!$U$41,[1]特記記入!$B$211,[1]特記記入!$B$161,[1]特記記入!$B$271,[1]特記記入!$U$281,[1]特記記入!$B$411,[1]特記記入!$B$291,[1]特記記入!$B$381,[1]特記記入!$B$391,[1]特記記入!$U$51,[1]特記記入!$B$91,[1]特記記入!$B$191,[1]特記記入!$U$261,[1]特記記入!$U$111,[1]特記記入!$U$301,[1]特記記入!$B$61,[1]特記記入!$B$151,[1]特記記入!$U$171,[1]特記記入!$U$151,[1]特記記入!$B$181,[1]特記記入!$B$281,[1]特記記入!$U$311,[1]特記記入!$U$71,[1]特記記入!$B$221,[1]特記記入!$B$251,[1]特記記入!$B$361,[1]特記記入!$B$261,[1]特記記入!$U$131,[1]特記記入!$U$351,[1]特記記入!$U$141,[1]特記記入!$B$201,[1]特記記入!$B$401,[1]特記記入!$U$361,[1]特記記入!$U$61,[1]特記記入!$B$371,[1]特記記入!$U$321,[1]特記記入!$B$241,[1]特記記入!$U$181,[1]特記記入!$B$321,[1]特記記入!$U$331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38" i="31" l="1"/>
  <c r="AT137" i="31"/>
  <c r="AT136" i="31"/>
  <c r="AT135" i="31"/>
  <c r="AT134" i="31"/>
  <c r="AT133" i="31"/>
  <c r="AT132" i="31"/>
  <c r="AT131" i="31"/>
  <c r="AT130" i="31"/>
  <c r="AT129" i="31"/>
  <c r="AT128" i="31"/>
  <c r="AT127" i="31"/>
  <c r="AT126" i="31"/>
  <c r="AT125" i="31"/>
  <c r="AT124" i="31"/>
  <c r="AT123" i="31"/>
  <c r="AT122" i="31"/>
  <c r="AT121" i="31"/>
  <c r="AT120" i="31"/>
  <c r="AT119" i="31"/>
  <c r="AT118" i="31"/>
  <c r="AT117" i="31"/>
  <c r="AT116" i="31"/>
  <c r="AT115" i="31"/>
  <c r="AT114" i="31"/>
  <c r="AT113" i="31"/>
  <c r="AT112" i="31"/>
  <c r="AT111" i="31"/>
  <c r="AT110" i="31"/>
  <c r="AT109" i="31"/>
  <c r="AT108" i="31"/>
  <c r="AT107" i="31"/>
  <c r="AT106" i="31"/>
  <c r="AT105" i="31"/>
  <c r="AT104" i="31"/>
  <c r="AT103" i="31"/>
  <c r="AT102" i="31"/>
  <c r="AT101" i="31"/>
  <c r="AT100" i="31"/>
  <c r="AT99" i="31"/>
  <c r="AT98" i="31"/>
  <c r="AT97" i="31"/>
  <c r="AT96" i="31"/>
  <c r="AT95" i="31"/>
  <c r="AT94" i="31"/>
  <c r="AT93" i="31"/>
  <c r="AT92" i="31"/>
  <c r="AT91" i="31"/>
  <c r="AT90" i="31"/>
  <c r="AT89" i="31"/>
  <c r="AT88" i="31"/>
  <c r="AT87" i="31"/>
  <c r="AT86" i="31"/>
  <c r="AT85" i="31"/>
  <c r="AT84" i="31"/>
  <c r="AT83" i="31"/>
  <c r="AT82" i="31"/>
  <c r="AT81" i="31"/>
  <c r="AT80" i="31"/>
  <c r="AT79" i="31"/>
  <c r="AT78" i="31"/>
  <c r="AT77" i="31"/>
  <c r="AT76" i="31"/>
  <c r="AT75" i="31"/>
  <c r="AT74" i="31"/>
  <c r="AT73" i="31"/>
  <c r="AT72" i="31"/>
  <c r="AT71" i="31"/>
  <c r="AT70" i="31"/>
  <c r="AT69" i="31"/>
  <c r="V47" i="31" s="1"/>
  <c r="E47" i="31"/>
  <c r="E40" i="31"/>
  <c r="E33" i="31"/>
  <c r="E26" i="31"/>
  <c r="E19" i="31"/>
  <c r="AT138" i="30"/>
  <c r="AT137" i="30"/>
  <c r="AT136" i="30"/>
  <c r="AT135" i="30"/>
  <c r="AT134" i="30"/>
  <c r="AT133" i="30"/>
  <c r="AT132" i="30"/>
  <c r="AT131" i="30"/>
  <c r="AT130" i="30"/>
  <c r="AT129" i="30"/>
  <c r="AT128" i="30"/>
  <c r="AT127" i="30"/>
  <c r="AT126" i="30"/>
  <c r="AT125" i="30"/>
  <c r="AT124" i="30"/>
  <c r="AT123" i="30"/>
  <c r="AT122" i="30"/>
  <c r="AT121" i="30"/>
  <c r="AT120" i="30"/>
  <c r="AT119" i="30"/>
  <c r="AT118" i="30"/>
  <c r="AT117" i="30"/>
  <c r="AT116" i="30"/>
  <c r="AT115" i="30"/>
  <c r="AT114" i="30"/>
  <c r="AT113" i="30"/>
  <c r="AT112" i="30"/>
  <c r="AT111" i="30"/>
  <c r="AT110" i="30"/>
  <c r="AT109" i="30"/>
  <c r="AT108" i="30"/>
  <c r="AT107" i="30"/>
  <c r="AT106" i="30"/>
  <c r="AT105" i="30"/>
  <c r="AT104" i="30"/>
  <c r="AT103" i="30"/>
  <c r="AT102" i="30"/>
  <c r="AT101" i="30"/>
  <c r="AT100" i="30"/>
  <c r="AT99" i="30"/>
  <c r="AT98" i="30"/>
  <c r="AT97" i="30"/>
  <c r="AT96" i="30"/>
  <c r="AT95" i="30"/>
  <c r="AT94" i="30"/>
  <c r="AT93" i="30"/>
  <c r="AT92" i="30"/>
  <c r="AT91" i="30"/>
  <c r="AT90" i="30"/>
  <c r="AT89" i="30"/>
  <c r="AT88" i="30"/>
  <c r="AT87" i="30"/>
  <c r="AT86" i="30"/>
  <c r="AT85" i="30"/>
  <c r="AT84" i="30"/>
  <c r="AT83" i="30"/>
  <c r="AT82" i="30"/>
  <c r="AT81" i="30"/>
  <c r="AT80" i="30"/>
  <c r="AT79" i="30"/>
  <c r="AT78" i="30"/>
  <c r="AT77" i="30"/>
  <c r="AT76" i="30"/>
  <c r="AT75" i="30"/>
  <c r="AT74" i="30"/>
  <c r="AT73" i="30"/>
  <c r="AT72" i="30"/>
  <c r="AT71" i="30"/>
  <c r="AT70" i="30"/>
  <c r="AT69" i="30"/>
  <c r="V47" i="30" s="1"/>
  <c r="E47" i="30"/>
  <c r="E40" i="30"/>
  <c r="E33" i="30"/>
  <c r="E26" i="30"/>
  <c r="E19" i="30"/>
  <c r="AT138" i="29"/>
  <c r="AT137" i="29"/>
  <c r="AT136" i="29"/>
  <c r="AT135" i="29"/>
  <c r="AT134" i="29"/>
  <c r="AT133" i="29"/>
  <c r="AT132" i="29"/>
  <c r="AT131" i="29"/>
  <c r="AT130" i="29"/>
  <c r="AT129" i="29"/>
  <c r="AT128" i="29"/>
  <c r="AT127" i="29"/>
  <c r="AT126" i="29"/>
  <c r="AT125" i="29"/>
  <c r="AT124" i="29"/>
  <c r="AT123" i="29"/>
  <c r="AT122" i="29"/>
  <c r="AT121" i="29"/>
  <c r="AT120" i="29"/>
  <c r="AT119" i="29"/>
  <c r="AT118" i="29"/>
  <c r="AT117" i="29"/>
  <c r="AT116" i="29"/>
  <c r="AT115" i="29"/>
  <c r="AT114" i="29"/>
  <c r="AT113" i="29"/>
  <c r="AT112" i="29"/>
  <c r="AT111" i="29"/>
  <c r="AT110" i="29"/>
  <c r="AT109" i="29"/>
  <c r="AT108" i="29"/>
  <c r="AT107" i="29"/>
  <c r="AT106" i="29"/>
  <c r="AT105" i="29"/>
  <c r="AT104" i="29"/>
  <c r="AT103" i="29"/>
  <c r="AT102" i="29"/>
  <c r="AT101" i="29"/>
  <c r="AT100" i="29"/>
  <c r="AT99" i="29"/>
  <c r="AT98" i="29"/>
  <c r="AT97" i="29"/>
  <c r="AT96" i="29"/>
  <c r="AT95" i="29"/>
  <c r="AT94" i="29"/>
  <c r="AT93" i="29"/>
  <c r="AT92" i="29"/>
  <c r="AT91" i="29"/>
  <c r="AT90" i="29"/>
  <c r="AT89" i="29"/>
  <c r="AT88" i="29"/>
  <c r="AT87" i="29"/>
  <c r="AT86" i="29"/>
  <c r="AT85" i="29"/>
  <c r="AT84" i="29"/>
  <c r="AT83" i="29"/>
  <c r="AT82" i="29"/>
  <c r="AT81" i="29"/>
  <c r="AT80" i="29"/>
  <c r="AT79" i="29"/>
  <c r="AT78" i="29"/>
  <c r="AT77" i="29"/>
  <c r="AT76" i="29"/>
  <c r="AT75" i="29"/>
  <c r="AT74" i="29"/>
  <c r="AT73" i="29"/>
  <c r="AT72" i="29"/>
  <c r="AT71" i="29"/>
  <c r="AT70" i="29"/>
  <c r="AT69" i="29"/>
  <c r="V47" i="29" s="1"/>
  <c r="E47" i="29"/>
  <c r="E40" i="29"/>
  <c r="E33" i="29"/>
  <c r="E26" i="29"/>
  <c r="E19" i="29"/>
  <c r="AT138" i="28"/>
  <c r="AT137" i="28"/>
  <c r="AT136" i="28"/>
  <c r="AT135" i="28"/>
  <c r="AT134" i="28"/>
  <c r="AT133" i="28"/>
  <c r="AT132" i="28"/>
  <c r="AT131" i="28"/>
  <c r="AT130" i="28"/>
  <c r="AT129" i="28"/>
  <c r="AT128" i="28"/>
  <c r="AT127" i="28"/>
  <c r="AT126" i="28"/>
  <c r="AT125" i="28"/>
  <c r="AT124" i="28"/>
  <c r="AT123" i="28"/>
  <c r="AT122" i="28"/>
  <c r="AT121" i="28"/>
  <c r="AT120" i="28"/>
  <c r="AT119" i="28"/>
  <c r="AT118" i="28"/>
  <c r="AT117" i="28"/>
  <c r="AT116" i="28"/>
  <c r="AT115" i="28"/>
  <c r="AT114" i="28"/>
  <c r="AT113" i="28"/>
  <c r="AT112" i="28"/>
  <c r="AT111" i="28"/>
  <c r="AT110" i="28"/>
  <c r="AT109" i="28"/>
  <c r="AT108" i="28"/>
  <c r="AT107" i="28"/>
  <c r="AT106" i="28"/>
  <c r="AT105" i="28"/>
  <c r="AT104" i="28"/>
  <c r="AT103" i="28"/>
  <c r="AT102" i="28"/>
  <c r="AT101" i="28"/>
  <c r="AT100" i="28"/>
  <c r="AT99" i="28"/>
  <c r="AT98" i="28"/>
  <c r="AT97" i="28"/>
  <c r="AT96" i="28"/>
  <c r="AT95" i="28"/>
  <c r="AT94" i="28"/>
  <c r="AT93" i="28"/>
  <c r="AT92" i="28"/>
  <c r="AT91" i="28"/>
  <c r="AT90" i="28"/>
  <c r="AT89" i="28"/>
  <c r="AT88" i="28"/>
  <c r="AT87" i="28"/>
  <c r="AT86" i="28"/>
  <c r="AT85" i="28"/>
  <c r="AT84" i="28"/>
  <c r="AT83" i="28"/>
  <c r="AT82" i="28"/>
  <c r="AT81" i="28"/>
  <c r="AT80" i="28"/>
  <c r="AT79" i="28"/>
  <c r="AT78" i="28"/>
  <c r="AT77" i="28"/>
  <c r="AT76" i="28"/>
  <c r="AT75" i="28"/>
  <c r="AT74" i="28"/>
  <c r="AT73" i="28"/>
  <c r="AT72" i="28"/>
  <c r="AT71" i="28"/>
  <c r="AT70" i="28"/>
  <c r="AT69" i="28"/>
  <c r="V47" i="28" s="1"/>
  <c r="E47" i="28"/>
  <c r="E40" i="28"/>
  <c r="E33" i="28"/>
  <c r="E26" i="28"/>
  <c r="E19" i="28"/>
  <c r="AT138" i="27"/>
  <c r="AT137" i="27"/>
  <c r="AT136" i="27"/>
  <c r="AT135" i="27"/>
  <c r="AT134" i="27"/>
  <c r="AT133" i="27"/>
  <c r="AT132" i="27"/>
  <c r="AT131" i="27"/>
  <c r="AT130" i="27"/>
  <c r="AT129" i="27"/>
  <c r="AT128" i="27"/>
  <c r="AT127" i="27"/>
  <c r="AT126" i="27"/>
  <c r="AT125" i="27"/>
  <c r="AT124" i="27"/>
  <c r="AT123" i="27"/>
  <c r="AT122" i="27"/>
  <c r="AT121" i="27"/>
  <c r="AT120" i="27"/>
  <c r="AT119" i="27"/>
  <c r="AT118" i="27"/>
  <c r="AT117" i="27"/>
  <c r="AT116" i="27"/>
  <c r="AT115" i="27"/>
  <c r="AT114" i="27"/>
  <c r="AT113" i="27"/>
  <c r="AT112" i="27"/>
  <c r="AT111" i="27"/>
  <c r="AT110" i="27"/>
  <c r="AT109" i="27"/>
  <c r="AT108" i="27"/>
  <c r="AT107" i="27"/>
  <c r="AT106" i="27"/>
  <c r="AT105" i="27"/>
  <c r="AT104" i="27"/>
  <c r="AT103" i="27"/>
  <c r="AT102" i="27"/>
  <c r="AT101" i="27"/>
  <c r="AT100" i="27"/>
  <c r="AT99" i="27"/>
  <c r="AT98" i="27"/>
  <c r="AT97" i="27"/>
  <c r="AT96" i="27"/>
  <c r="AT95" i="27"/>
  <c r="AT94" i="27"/>
  <c r="AT93" i="27"/>
  <c r="AT92" i="27"/>
  <c r="AT91" i="27"/>
  <c r="AT90" i="27"/>
  <c r="AT89" i="27"/>
  <c r="AT88" i="27"/>
  <c r="AT87" i="27"/>
  <c r="AT86" i="27"/>
  <c r="AT85" i="27"/>
  <c r="AT84" i="27"/>
  <c r="AT83" i="27"/>
  <c r="AT82" i="27"/>
  <c r="AT81" i="27"/>
  <c r="AT80" i="27"/>
  <c r="AT79" i="27"/>
  <c r="AT78" i="27"/>
  <c r="AT77" i="27"/>
  <c r="AT76" i="27"/>
  <c r="AT75" i="27"/>
  <c r="AT74" i="27"/>
  <c r="AT73" i="27"/>
  <c r="AT72" i="27"/>
  <c r="AT71" i="27"/>
  <c r="AT70" i="27"/>
  <c r="E47" i="27" s="1"/>
  <c r="AT69" i="27"/>
  <c r="V47" i="27"/>
  <c r="V40" i="27"/>
  <c r="V33" i="27"/>
  <c r="V26" i="27"/>
  <c r="V19" i="27"/>
  <c r="V19" i="31" l="1"/>
  <c r="V26" i="31"/>
  <c r="V33" i="31"/>
  <c r="V40" i="31"/>
  <c r="V19" i="30"/>
  <c r="V26" i="30"/>
  <c r="V33" i="30"/>
  <c r="V40" i="30"/>
  <c r="V19" i="29"/>
  <c r="V26" i="29"/>
  <c r="V33" i="29"/>
  <c r="V40" i="29"/>
  <c r="V19" i="28"/>
  <c r="V26" i="28"/>
  <c r="V33" i="28"/>
  <c r="V40" i="28"/>
  <c r="E19" i="27"/>
  <c r="E26" i="27"/>
  <c r="E33" i="27"/>
  <c r="E40" i="27"/>
  <c r="BF78" i="20"/>
  <c r="AM78" i="20"/>
  <c r="N78" i="20"/>
  <c r="D69" i="20"/>
  <c r="T65" i="20"/>
  <c r="AB63" i="20"/>
  <c r="AM55" i="20"/>
  <c r="G55" i="20"/>
  <c r="AK7" i="20"/>
  <c r="BA4" i="7" l="1"/>
  <c r="E19" i="1" l="1"/>
  <c r="V19" i="1"/>
  <c r="BE4" i="7" l="1"/>
  <c r="BI3" i="7"/>
  <c r="BH3" i="7"/>
  <c r="BG3" i="7"/>
  <c r="BF3" i="7"/>
  <c r="BE3" i="7"/>
  <c r="BD3" i="7"/>
  <c r="BC3" i="7"/>
  <c r="BB3" i="7"/>
  <c r="BF4" i="7" l="1"/>
  <c r="BG4" i="7"/>
  <c r="BH4" i="7"/>
  <c r="BI4" i="7"/>
  <c r="BB4" i="7"/>
  <c r="BK4" i="7"/>
  <c r="BD4" i="7"/>
  <c r="BJ4" i="7"/>
  <c r="BC4" i="7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69" i="1"/>
  <c r="E47" i="1" s="1"/>
  <c r="V40" i="1" l="1"/>
  <c r="V47" i="1"/>
  <c r="E33" i="1"/>
  <c r="V33" i="1"/>
  <c r="E40" i="1"/>
  <c r="E26" i="1"/>
  <c r="V26" i="1"/>
</calcChain>
</file>

<file path=xl/comments1.xml><?xml version="1.0" encoding="utf-8"?>
<comments xmlns="http://schemas.openxmlformats.org/spreadsheetml/2006/main">
  <authors>
    <author>二階堂 真之</author>
  </authors>
  <commentLis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二階堂 真之</author>
  </authors>
  <commentList>
    <comment ref="BW3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大田区から送付した
認定調査表（概況調査）の
用紙に印刷してください。
</t>
        </r>
        <r>
          <rPr>
            <sz val="14"/>
            <color indexed="81"/>
            <rFont val="ＭＳ Ｐゴシック"/>
            <family val="3"/>
            <charset val="128"/>
          </rPr>
          <t>印刷の際は、プリンタの印字向き
・表裏にご注意願います</t>
        </r>
      </text>
    </comment>
    <comment ref="BW69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大田区から送付した
認定調査表（概況調査）の
用紙に印刷してください。
</t>
        </r>
        <r>
          <rPr>
            <sz val="14"/>
            <color indexed="81"/>
            <rFont val="ＭＳ Ｐゴシック"/>
            <family val="3"/>
            <charset val="128"/>
          </rPr>
          <t>印刷の際は、プリンタの印字向き
・表裏にご注意願います</t>
        </r>
      </text>
    </comment>
  </commentList>
</comments>
</file>

<file path=xl/comments3.xml><?xml version="1.0" encoding="utf-8"?>
<comments xmlns="http://schemas.openxmlformats.org/spreadsheetml/2006/main">
  <authors>
    <author>二階堂 真之</author>
  </authors>
  <commentList>
    <comment ref="AJ2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4.xml><?xml version="1.0" encoding="utf-8"?>
<comments xmlns="http://schemas.openxmlformats.org/spreadsheetml/2006/main">
  <authors>
    <author>二階堂 真之</author>
  </authors>
  <commentList>
    <comment ref="AJ2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5.xml><?xml version="1.0" encoding="utf-8"?>
<comments xmlns="http://schemas.openxmlformats.org/spreadsheetml/2006/main">
  <authors>
    <author>二階堂 真之</author>
  </authors>
  <commentList>
    <comment ref="AJ2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6.xml><?xml version="1.0" encoding="utf-8"?>
<comments xmlns="http://schemas.openxmlformats.org/spreadsheetml/2006/main">
  <authors>
    <author>二階堂 真之</author>
  </authors>
  <commentList>
    <comment ref="AJ2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7.xml><?xml version="1.0" encoding="utf-8"?>
<comments xmlns="http://schemas.openxmlformats.org/spreadsheetml/2006/main">
  <authors>
    <author>二階堂 真之</author>
  </authors>
  <commentList>
    <comment ref="AJ2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8.xml><?xml version="1.0" encoding="utf-8"?>
<comments xmlns="http://schemas.openxmlformats.org/spreadsheetml/2006/main">
  <authors>
    <author>二階堂 真之</author>
  </authors>
  <commentList>
    <comment ref="AJ2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sharedStrings.xml><?xml version="1.0" encoding="utf-8"?>
<sst xmlns="http://schemas.openxmlformats.org/spreadsheetml/2006/main" count="554" uniqueCount="133">
  <si>
    <t>麻痺等の有無</t>
    <rPh sb="0" eb="3">
      <t>マヒトウ</t>
    </rPh>
    <rPh sb="4" eb="6">
      <t>ウム</t>
    </rPh>
    <phoneticPr fontId="3"/>
  </si>
  <si>
    <t>拘縮の有無</t>
    <rPh sb="0" eb="2">
      <t>コウシュク</t>
    </rPh>
    <rPh sb="3" eb="5">
      <t>ウム</t>
    </rPh>
    <phoneticPr fontId="3"/>
  </si>
  <si>
    <t>寝返り</t>
    <rPh sb="0" eb="2">
      <t>ネガエ</t>
    </rPh>
    <phoneticPr fontId="3"/>
  </si>
  <si>
    <t>起き上がり</t>
    <rPh sb="0" eb="1">
      <t>オ</t>
    </rPh>
    <rPh sb="2" eb="3">
      <t>ア</t>
    </rPh>
    <phoneticPr fontId="3"/>
  </si>
  <si>
    <t>座位保持</t>
    <rPh sb="0" eb="2">
      <t>ザイ</t>
    </rPh>
    <rPh sb="2" eb="4">
      <t>ホジ</t>
    </rPh>
    <phoneticPr fontId="3"/>
  </si>
  <si>
    <t>両足での立位保持</t>
    <rPh sb="0" eb="2">
      <t>リョウアシ</t>
    </rPh>
    <rPh sb="4" eb="6">
      <t>リツイ</t>
    </rPh>
    <rPh sb="6" eb="8">
      <t>ホジ</t>
    </rPh>
    <phoneticPr fontId="3"/>
  </si>
  <si>
    <t>歩行</t>
    <rPh sb="0" eb="2">
      <t>ホコウ</t>
    </rPh>
    <phoneticPr fontId="3"/>
  </si>
  <si>
    <t>立ち上がり</t>
    <rPh sb="0" eb="1">
      <t>タ</t>
    </rPh>
    <rPh sb="2" eb="3">
      <t>ア</t>
    </rPh>
    <phoneticPr fontId="3"/>
  </si>
  <si>
    <t>片足での立位保持</t>
    <rPh sb="0" eb="2">
      <t>カタアシ</t>
    </rPh>
    <rPh sb="4" eb="6">
      <t>リツイ</t>
    </rPh>
    <rPh sb="6" eb="8">
      <t>ホジ</t>
    </rPh>
    <phoneticPr fontId="3"/>
  </si>
  <si>
    <t>洗身</t>
    <rPh sb="0" eb="1">
      <t>アラ</t>
    </rPh>
    <rPh sb="1" eb="2">
      <t>ミ</t>
    </rPh>
    <phoneticPr fontId="3"/>
  </si>
  <si>
    <t>つめ切り</t>
    <rPh sb="2" eb="3">
      <t>キ</t>
    </rPh>
    <phoneticPr fontId="3"/>
  </si>
  <si>
    <t>視力</t>
    <rPh sb="0" eb="2">
      <t>シリョク</t>
    </rPh>
    <phoneticPr fontId="3"/>
  </si>
  <si>
    <t>聴力</t>
    <rPh sb="0" eb="2">
      <t>チョウリョク</t>
    </rPh>
    <phoneticPr fontId="3"/>
  </si>
  <si>
    <t>移乗</t>
    <rPh sb="0" eb="2">
      <t>イジョウ</t>
    </rPh>
    <phoneticPr fontId="3"/>
  </si>
  <si>
    <t>移動</t>
    <rPh sb="0" eb="2">
      <t>イドウ</t>
    </rPh>
    <phoneticPr fontId="3"/>
  </si>
  <si>
    <t>えん下</t>
    <rPh sb="2" eb="3">
      <t>ゲ</t>
    </rPh>
    <phoneticPr fontId="3"/>
  </si>
  <si>
    <t>食事摂取</t>
    <rPh sb="0" eb="2">
      <t>ショクジ</t>
    </rPh>
    <rPh sb="2" eb="4">
      <t>セッシュ</t>
    </rPh>
    <phoneticPr fontId="3"/>
  </si>
  <si>
    <t>排尿</t>
    <rPh sb="0" eb="2">
      <t>ハイニョウ</t>
    </rPh>
    <phoneticPr fontId="3"/>
  </si>
  <si>
    <t>ー</t>
    <phoneticPr fontId="3"/>
  </si>
  <si>
    <t>排便</t>
    <rPh sb="0" eb="2">
      <t>ハイベン</t>
    </rPh>
    <phoneticPr fontId="3"/>
  </si>
  <si>
    <t>口腔清潔</t>
    <rPh sb="0" eb="2">
      <t>コウクウ</t>
    </rPh>
    <rPh sb="2" eb="4">
      <t>セイケツ</t>
    </rPh>
    <phoneticPr fontId="3"/>
  </si>
  <si>
    <t>洗顔</t>
    <rPh sb="0" eb="2">
      <t>センガン</t>
    </rPh>
    <phoneticPr fontId="3"/>
  </si>
  <si>
    <t>整髪</t>
    <rPh sb="0" eb="2">
      <t>セイハツ</t>
    </rPh>
    <phoneticPr fontId="3"/>
  </si>
  <si>
    <t>上衣の着脱</t>
    <rPh sb="0" eb="1">
      <t>ウワ</t>
    </rPh>
    <rPh sb="1" eb="2">
      <t>イ</t>
    </rPh>
    <rPh sb="3" eb="5">
      <t>チャクダツ</t>
    </rPh>
    <phoneticPr fontId="3"/>
  </si>
  <si>
    <t>ズボン等の着脱</t>
    <rPh sb="3" eb="4">
      <t>トウ</t>
    </rPh>
    <rPh sb="5" eb="7">
      <t>チャクダツ</t>
    </rPh>
    <phoneticPr fontId="3"/>
  </si>
  <si>
    <t>外出頻度</t>
    <rPh sb="0" eb="2">
      <t>ガイシュツ</t>
    </rPh>
    <rPh sb="2" eb="4">
      <t>ヒンド</t>
    </rPh>
    <phoneticPr fontId="3"/>
  </si>
  <si>
    <t>意思の伝達</t>
    <rPh sb="0" eb="2">
      <t>イシ</t>
    </rPh>
    <rPh sb="3" eb="5">
      <t>デンタツ</t>
    </rPh>
    <phoneticPr fontId="3"/>
  </si>
  <si>
    <t>毎日の日課を理解する</t>
    <rPh sb="0" eb="2">
      <t>マイニチ</t>
    </rPh>
    <rPh sb="3" eb="5">
      <t>ニッカ</t>
    </rPh>
    <rPh sb="6" eb="8">
      <t>リカイ</t>
    </rPh>
    <phoneticPr fontId="3"/>
  </si>
  <si>
    <t>生年月日や年齢を言う</t>
    <rPh sb="0" eb="2">
      <t>セイネン</t>
    </rPh>
    <rPh sb="2" eb="4">
      <t>ガッピ</t>
    </rPh>
    <rPh sb="5" eb="7">
      <t>ネンレイ</t>
    </rPh>
    <rPh sb="8" eb="9">
      <t>イ</t>
    </rPh>
    <phoneticPr fontId="3"/>
  </si>
  <si>
    <t>短期記憶</t>
    <rPh sb="0" eb="2">
      <t>タンキ</t>
    </rPh>
    <rPh sb="2" eb="4">
      <t>キオク</t>
    </rPh>
    <phoneticPr fontId="3"/>
  </si>
  <si>
    <t>自分の名前を言う</t>
    <rPh sb="0" eb="2">
      <t>ジブン</t>
    </rPh>
    <rPh sb="3" eb="5">
      <t>ナマエ</t>
    </rPh>
    <rPh sb="6" eb="7">
      <t>イ</t>
    </rPh>
    <phoneticPr fontId="3"/>
  </si>
  <si>
    <t>今の季節を理解する</t>
    <rPh sb="0" eb="1">
      <t>イマ</t>
    </rPh>
    <rPh sb="2" eb="4">
      <t>キセツ</t>
    </rPh>
    <rPh sb="5" eb="7">
      <t>リカイ</t>
    </rPh>
    <phoneticPr fontId="3"/>
  </si>
  <si>
    <t>場所の理解</t>
    <rPh sb="0" eb="2">
      <t>バショ</t>
    </rPh>
    <rPh sb="3" eb="5">
      <t>リカイ</t>
    </rPh>
    <phoneticPr fontId="3"/>
  </si>
  <si>
    <t>徘徊</t>
    <rPh sb="0" eb="2">
      <t>ハイカイ</t>
    </rPh>
    <phoneticPr fontId="3"/>
  </si>
  <si>
    <t>外出すると戻れない</t>
    <rPh sb="0" eb="2">
      <t>ガイシュツ</t>
    </rPh>
    <rPh sb="5" eb="6">
      <t>モド</t>
    </rPh>
    <phoneticPr fontId="3"/>
  </si>
  <si>
    <t>被害的になる</t>
    <rPh sb="0" eb="3">
      <t>ヒガイテキ</t>
    </rPh>
    <phoneticPr fontId="3"/>
  </si>
  <si>
    <t>作話をする</t>
    <rPh sb="0" eb="1">
      <t>サク</t>
    </rPh>
    <rPh sb="1" eb="2">
      <t>ワ</t>
    </rPh>
    <phoneticPr fontId="3"/>
  </si>
  <si>
    <t>感情が不安定になる</t>
    <rPh sb="0" eb="2">
      <t>カンジョウ</t>
    </rPh>
    <rPh sb="3" eb="6">
      <t>フアンテイ</t>
    </rPh>
    <phoneticPr fontId="3"/>
  </si>
  <si>
    <t>昼夜の逆転</t>
    <rPh sb="0" eb="2">
      <t>チュウヤ</t>
    </rPh>
    <rPh sb="3" eb="5">
      <t>ギャクテン</t>
    </rPh>
    <phoneticPr fontId="3"/>
  </si>
  <si>
    <t>しつこく同じ話をする</t>
    <rPh sb="4" eb="5">
      <t>オナ</t>
    </rPh>
    <rPh sb="6" eb="7">
      <t>ハナ</t>
    </rPh>
    <phoneticPr fontId="3"/>
  </si>
  <si>
    <t>大声をだす</t>
    <rPh sb="0" eb="2">
      <t>オオゴエ</t>
    </rPh>
    <phoneticPr fontId="3"/>
  </si>
  <si>
    <t>介護に抵抗する</t>
    <rPh sb="0" eb="2">
      <t>カイゴ</t>
    </rPh>
    <rPh sb="3" eb="5">
      <t>テイコウ</t>
    </rPh>
    <phoneticPr fontId="3"/>
  </si>
  <si>
    <t>落ち着きが無い</t>
    <rPh sb="0" eb="1">
      <t>オ</t>
    </rPh>
    <rPh sb="2" eb="3">
      <t>ツ</t>
    </rPh>
    <rPh sb="5" eb="6">
      <t>ナ</t>
    </rPh>
    <phoneticPr fontId="3"/>
  </si>
  <si>
    <t>１人で出たがる</t>
    <rPh sb="1" eb="2">
      <t>ニン</t>
    </rPh>
    <rPh sb="3" eb="4">
      <t>デ</t>
    </rPh>
    <phoneticPr fontId="3"/>
  </si>
  <si>
    <t>収集癖</t>
    <rPh sb="0" eb="2">
      <t>シュウシュウ</t>
    </rPh>
    <rPh sb="2" eb="3">
      <t>ヘキ</t>
    </rPh>
    <phoneticPr fontId="3"/>
  </si>
  <si>
    <t>物や衣類を壊す</t>
    <rPh sb="0" eb="1">
      <t>モノ</t>
    </rPh>
    <rPh sb="2" eb="4">
      <t>イルイ</t>
    </rPh>
    <rPh sb="5" eb="6">
      <t>コワ</t>
    </rPh>
    <phoneticPr fontId="3"/>
  </si>
  <si>
    <t>ひどい物忘れ</t>
    <rPh sb="3" eb="5">
      <t>モノワス</t>
    </rPh>
    <phoneticPr fontId="3"/>
  </si>
  <si>
    <t>独り言・独り笑い</t>
    <rPh sb="0" eb="1">
      <t>ヒト</t>
    </rPh>
    <rPh sb="2" eb="3">
      <t>ゴト</t>
    </rPh>
    <rPh sb="4" eb="5">
      <t>ヒト</t>
    </rPh>
    <rPh sb="6" eb="7">
      <t>ワラ</t>
    </rPh>
    <phoneticPr fontId="3"/>
  </si>
  <si>
    <t>自分勝手に行動する</t>
    <rPh sb="0" eb="2">
      <t>ジブン</t>
    </rPh>
    <rPh sb="2" eb="4">
      <t>カッテ</t>
    </rPh>
    <rPh sb="5" eb="7">
      <t>コウドウ</t>
    </rPh>
    <phoneticPr fontId="3"/>
  </si>
  <si>
    <t>話がまとまらない</t>
    <rPh sb="0" eb="1">
      <t>ハナシ</t>
    </rPh>
    <phoneticPr fontId="3"/>
  </si>
  <si>
    <t>薬の内服</t>
    <rPh sb="0" eb="1">
      <t>クスリ</t>
    </rPh>
    <rPh sb="2" eb="4">
      <t>ナイフク</t>
    </rPh>
    <phoneticPr fontId="3"/>
  </si>
  <si>
    <t>金銭の管理</t>
    <rPh sb="0" eb="2">
      <t>キンセン</t>
    </rPh>
    <rPh sb="3" eb="5">
      <t>カンリ</t>
    </rPh>
    <phoneticPr fontId="3"/>
  </si>
  <si>
    <t>日常の意思決定</t>
    <rPh sb="0" eb="2">
      <t>ニチジョウ</t>
    </rPh>
    <rPh sb="3" eb="5">
      <t>イシ</t>
    </rPh>
    <rPh sb="5" eb="7">
      <t>ケッテイ</t>
    </rPh>
    <phoneticPr fontId="3"/>
  </si>
  <si>
    <t>集団への不適応</t>
    <rPh sb="0" eb="2">
      <t>シュウダン</t>
    </rPh>
    <rPh sb="4" eb="7">
      <t>フテキオウ</t>
    </rPh>
    <phoneticPr fontId="3"/>
  </si>
  <si>
    <t>買い物</t>
    <rPh sb="0" eb="1">
      <t>カ</t>
    </rPh>
    <rPh sb="2" eb="3">
      <t>モノ</t>
    </rPh>
    <phoneticPr fontId="3"/>
  </si>
  <si>
    <t>簡単な調理</t>
    <rPh sb="0" eb="2">
      <t>カンタン</t>
    </rPh>
    <rPh sb="3" eb="5">
      <t>チョウリ</t>
    </rPh>
    <phoneticPr fontId="3"/>
  </si>
  <si>
    <t>点滴の管理</t>
    <rPh sb="0" eb="2">
      <t>テンテキ</t>
    </rPh>
    <rPh sb="3" eb="5">
      <t>カンリ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</si>
  <si>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</si>
  <si>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透析</t>
    <rPh sb="0" eb="2">
      <t>トウセキ</t>
    </rPh>
    <phoneticPr fontId="3"/>
  </si>
  <si>
    <t>ストーマの処置</t>
    <rPh sb="5" eb="7">
      <t>ショチ</t>
    </rPh>
    <phoneticPr fontId="3"/>
  </si>
  <si>
    <t>酸素療法</t>
    <rPh sb="0" eb="2">
      <t>サンソ</t>
    </rPh>
    <rPh sb="2" eb="4">
      <t>リョウホウ</t>
    </rPh>
    <phoneticPr fontId="3"/>
  </si>
  <si>
    <t>レスピレーター</t>
  </si>
  <si>
    <t>気管切開の処置</t>
    <rPh sb="0" eb="2">
      <t>キカン</t>
    </rPh>
    <rPh sb="2" eb="4">
      <t>セッカイ</t>
    </rPh>
    <rPh sb="5" eb="7">
      <t>ショチ</t>
    </rPh>
    <phoneticPr fontId="3"/>
  </si>
  <si>
    <t>疼痛の看護</t>
    <rPh sb="0" eb="2">
      <t>トウツウ</t>
    </rPh>
    <rPh sb="3" eb="5">
      <t>カンゴ</t>
    </rPh>
    <phoneticPr fontId="3"/>
  </si>
  <si>
    <t>経管栄養</t>
    <rPh sb="0" eb="1">
      <t>キョウ</t>
    </rPh>
    <rPh sb="1" eb="2">
      <t>カン</t>
    </rPh>
    <rPh sb="2" eb="4">
      <t>エイヨウ</t>
    </rPh>
    <phoneticPr fontId="3"/>
  </si>
  <si>
    <t>モニター測定</t>
    <rPh sb="4" eb="6">
      <t>ソクテイ</t>
    </rPh>
    <phoneticPr fontId="3"/>
  </si>
  <si>
    <t>じょくそうの処置</t>
    <rPh sb="6" eb="8">
      <t>ショチ</t>
    </rPh>
    <phoneticPr fontId="3"/>
  </si>
  <si>
    <t>カテーテル</t>
  </si>
  <si>
    <t>調寝たきり</t>
  </si>
  <si>
    <t>調認知症</t>
    <rPh sb="1" eb="3">
      <t>ニンチ</t>
    </rPh>
    <rPh sb="3" eb="4">
      <t>ショウ</t>
    </rPh>
    <phoneticPr fontId="3"/>
  </si>
  <si>
    <t>その他</t>
    <rPh sb="2" eb="3">
      <t>タ</t>
    </rPh>
    <phoneticPr fontId="3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</si>
  <si>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</si>
  <si>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</si>
  <si>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</si>
  <si>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</si>
  <si>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</si>
  <si>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</si>
  <si>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</si>
  <si>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</si>
  <si>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</si>
  <si>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</si>
  <si>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</si>
  <si>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</si>
  <si>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</si>
  <si>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</si>
  <si>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</si>
  <si>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</si>
  <si>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</si>
  <si>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</si>
  <si>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</si>
  <si>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</si>
  <si>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</si>
  <si>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</si>
  <si>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</si>
  <si>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</si>
  <si>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</si>
  <si>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</si>
  <si>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</si>
  <si>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</si>
  <si>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</si>
  <si>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</si>
  <si>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</si>
  <si>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</si>
  <si>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</si>
  <si>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</si>
  <si>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被保険者番号</t>
    <rPh sb="0" eb="4">
      <t>ヒホケンジャ</t>
    </rPh>
    <rPh sb="4" eb="6">
      <t>バンゴウ</t>
    </rPh>
    <phoneticPr fontId="1"/>
  </si>
  <si>
    <t>対象者氏名</t>
    <rPh sb="0" eb="2">
      <t>タイショウ</t>
    </rPh>
    <rPh sb="2" eb="3">
      <t>シャ</t>
    </rPh>
    <rPh sb="3" eb="5">
      <t>シメイ</t>
    </rPh>
    <phoneticPr fontId="1"/>
  </si>
  <si>
    <t>調査日</t>
    <rPh sb="0" eb="2">
      <t>チョウサ</t>
    </rPh>
    <rPh sb="2" eb="3">
      <t>ビ</t>
    </rPh>
    <phoneticPr fontId="1"/>
  </si>
  <si>
    <t>特記事項</t>
    <rPh sb="0" eb="2">
      <t>トッキ</t>
    </rPh>
    <rPh sb="2" eb="4">
      <t>ジコウ</t>
    </rPh>
    <phoneticPr fontId="1"/>
  </si>
  <si>
    <t>概況調査</t>
    <rPh sb="0" eb="2">
      <t>ガイキョウ</t>
    </rPh>
    <rPh sb="2" eb="4">
      <t>チョウサ</t>
    </rPh>
    <phoneticPr fontId="1"/>
  </si>
  <si>
    <t>実施場所/施設名</t>
    <rPh sb="0" eb="2">
      <t>ジッシ</t>
    </rPh>
    <rPh sb="2" eb="4">
      <t>バショ</t>
    </rPh>
    <rPh sb="5" eb="7">
      <t>シセツ</t>
    </rPh>
    <rPh sb="7" eb="8">
      <t>メイ</t>
    </rPh>
    <phoneticPr fontId="1"/>
  </si>
  <si>
    <t>＜Ⅰ　調査実施者＞</t>
    <rPh sb="3" eb="5">
      <t>チョウサ</t>
    </rPh>
    <rPh sb="5" eb="7">
      <t>ジッシ</t>
    </rPh>
    <rPh sb="7" eb="8">
      <t>シャ</t>
    </rPh>
    <phoneticPr fontId="1"/>
  </si>
  <si>
    <t>＜Ⅲ　在宅利用＞</t>
    <rPh sb="3" eb="5">
      <t>ザイタク</t>
    </rPh>
    <rPh sb="5" eb="7">
      <t>リヨウ</t>
    </rPh>
    <phoneticPr fontId="1"/>
  </si>
  <si>
    <t>市町村特別給付</t>
    <rPh sb="0" eb="3">
      <t>シチョウソン</t>
    </rPh>
    <rPh sb="3" eb="5">
      <t>トクベツ</t>
    </rPh>
    <rPh sb="5" eb="7">
      <t>キュウフ</t>
    </rPh>
    <phoneticPr fontId="1"/>
  </si>
  <si>
    <t>介護保険外サービス</t>
    <rPh sb="0" eb="2">
      <t>カイゴ</t>
    </rPh>
    <rPh sb="2" eb="4">
      <t>ホケン</t>
    </rPh>
    <rPh sb="4" eb="5">
      <t>ガイ</t>
    </rPh>
    <phoneticPr fontId="1"/>
  </si>
  <si>
    <t>＜Ⅲ　施設等利用＞</t>
    <rPh sb="3" eb="5">
      <t>シセツ</t>
    </rPh>
    <rPh sb="5" eb="6">
      <t>トウ</t>
    </rPh>
    <rPh sb="6" eb="8">
      <t>リヨウ</t>
    </rPh>
    <phoneticPr fontId="1"/>
  </si>
  <si>
    <t>施設住所</t>
    <rPh sb="0" eb="2">
      <t>シセツ</t>
    </rPh>
    <rPh sb="2" eb="4">
      <t>ジュウショ</t>
    </rPh>
    <phoneticPr fontId="1"/>
  </si>
  <si>
    <t>＜Ⅳ　特記事項＞</t>
    <rPh sb="3" eb="5">
      <t>トッキ</t>
    </rPh>
    <rPh sb="5" eb="7">
      <t>ジコウ</t>
    </rPh>
    <phoneticPr fontId="1"/>
  </si>
  <si>
    <t>概況調査特記</t>
    <rPh sb="0" eb="2">
      <t>ガイキョウ</t>
    </rPh>
    <rPh sb="2" eb="4">
      <t>チョウサ</t>
    </rPh>
    <rPh sb="4" eb="6">
      <t>トッキ</t>
    </rPh>
    <phoneticPr fontId="1"/>
  </si>
  <si>
    <t>事業者名</t>
    <rPh sb="0" eb="3">
      <t>ジギョウシャ</t>
    </rPh>
    <rPh sb="3" eb="4">
      <t>メイ</t>
    </rPh>
    <phoneticPr fontId="1"/>
  </si>
  <si>
    <t>調査員名</t>
    <rPh sb="0" eb="2">
      <t>チョウサ</t>
    </rPh>
    <rPh sb="2" eb="3">
      <t>イン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</si>
  <si>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</si>
  <si>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03-</t>
    <phoneticPr fontId="1"/>
  </si>
  <si>
    <t>※概況調査票を手差しで印刷する際、表裏や印刷方向にご注意ください</t>
    <rPh sb="1" eb="3">
      <t>ガイキョウ</t>
    </rPh>
    <rPh sb="3" eb="5">
      <t>チョウサ</t>
    </rPh>
    <rPh sb="5" eb="6">
      <t>ヒョウ</t>
    </rPh>
    <rPh sb="7" eb="9">
      <t>テザ</t>
    </rPh>
    <rPh sb="11" eb="13">
      <t>インサツ</t>
    </rPh>
    <rPh sb="15" eb="16">
      <t>サイ</t>
    </rPh>
    <rPh sb="17" eb="18">
      <t>オモテ</t>
    </rPh>
    <rPh sb="18" eb="19">
      <t>ウラ</t>
    </rPh>
    <rPh sb="20" eb="22">
      <t>インサツ</t>
    </rPh>
    <rPh sb="22" eb="24">
      <t>ホウコウ</t>
    </rPh>
    <rPh sb="26" eb="28">
      <t>チュウイ</t>
    </rPh>
    <phoneticPr fontId="1"/>
  </si>
  <si>
    <t>○　特記事項欄は、以下の順番で入力してください</t>
    <rPh sb="2" eb="4">
      <t>トッキ</t>
    </rPh>
    <rPh sb="4" eb="6">
      <t>ジコウ</t>
    </rPh>
    <rPh sb="6" eb="7">
      <t>ラン</t>
    </rPh>
    <rPh sb="9" eb="11">
      <t>イカ</t>
    </rPh>
    <rPh sb="12" eb="14">
      <t>ジュンバン</t>
    </rPh>
    <rPh sb="15" eb="17">
      <t>ニュウリョク</t>
    </rPh>
    <phoneticPr fontId="1"/>
  </si>
  <si>
    <t>　　印刷後に入力内容が印字されているか、改めてご確認ください</t>
    <rPh sb="2" eb="4">
      <t>インサツ</t>
    </rPh>
    <rPh sb="4" eb="5">
      <t>ゴ</t>
    </rPh>
    <rPh sb="6" eb="8">
      <t>ニュウリョク</t>
    </rPh>
    <rPh sb="8" eb="10">
      <t>ナイヨウ</t>
    </rPh>
    <rPh sb="11" eb="13">
      <t>インジ</t>
    </rPh>
    <rPh sb="20" eb="21">
      <t>アラタ</t>
    </rPh>
    <rPh sb="24" eb="26">
      <t>カクニン</t>
    </rPh>
    <phoneticPr fontId="1"/>
  </si>
  <si>
    <t>○　特記事項の入力用のみで使用しても構いません。</t>
    <rPh sb="2" eb="4">
      <t>トッキ</t>
    </rPh>
    <rPh sb="4" eb="6">
      <t>ジコウ</t>
    </rPh>
    <rPh sb="7" eb="9">
      <t>ニュウリョク</t>
    </rPh>
    <rPh sb="9" eb="10">
      <t>ヨウ</t>
    </rPh>
    <rPh sb="13" eb="15">
      <t>シヨウ</t>
    </rPh>
    <rPh sb="18" eb="19">
      <t>カマ</t>
    </rPh>
    <phoneticPr fontId="1"/>
  </si>
  <si>
    <r>
      <t>○　初めに</t>
    </r>
    <r>
      <rPr>
        <b/>
        <u/>
        <sz val="11"/>
        <color theme="1"/>
        <rFont val="ＭＳ Ｐゴシック"/>
        <family val="3"/>
        <charset val="128"/>
        <scheme val="minor"/>
      </rPr>
      <t>【基本情報等入力】のシートに、「対象者氏名」「被保険者番号」「調査日」等を入力</t>
    </r>
    <r>
      <rPr>
        <sz val="11"/>
        <color theme="1"/>
        <rFont val="ＭＳ Ｐゴシック"/>
        <family val="2"/>
        <charset val="128"/>
        <scheme val="minor"/>
      </rPr>
      <t>してください</t>
    </r>
    <rPh sb="2" eb="3">
      <t>ハジ</t>
    </rPh>
    <rPh sb="6" eb="8">
      <t>キホン</t>
    </rPh>
    <rPh sb="8" eb="11">
      <t>ジョウホウナド</t>
    </rPh>
    <rPh sb="11" eb="13">
      <t>ニュウリョク</t>
    </rPh>
    <rPh sb="21" eb="23">
      <t>タイショウ</t>
    </rPh>
    <rPh sb="23" eb="24">
      <t>シャ</t>
    </rPh>
    <rPh sb="24" eb="26">
      <t>シメイ</t>
    </rPh>
    <rPh sb="28" eb="32">
      <t>ヒホケンジャ</t>
    </rPh>
    <rPh sb="32" eb="34">
      <t>バンゴウ</t>
    </rPh>
    <rPh sb="36" eb="38">
      <t>チョウサ</t>
    </rPh>
    <rPh sb="38" eb="39">
      <t>ビ</t>
    </rPh>
    <rPh sb="40" eb="41">
      <t>トウ</t>
    </rPh>
    <rPh sb="42" eb="44">
      <t>ニュウリョク</t>
    </rPh>
    <phoneticPr fontId="1"/>
  </si>
  <si>
    <t>○　特記事項を印刷時に文字がすべて表示されるよう、入力可能な文字数（１１０字）を設定していますが、</t>
    <rPh sb="2" eb="4">
      <t>トッキ</t>
    </rPh>
    <rPh sb="4" eb="6">
      <t>ジコウ</t>
    </rPh>
    <rPh sb="7" eb="9">
      <t>インサツ</t>
    </rPh>
    <rPh sb="9" eb="10">
      <t>ジ</t>
    </rPh>
    <rPh sb="11" eb="13">
      <t>モジ</t>
    </rPh>
    <rPh sb="17" eb="19">
      <t>ヒョウジ</t>
    </rPh>
    <rPh sb="25" eb="27">
      <t>ニュウリョク</t>
    </rPh>
    <rPh sb="27" eb="29">
      <t>カノウ</t>
    </rPh>
    <rPh sb="30" eb="33">
      <t>モジスウ</t>
    </rPh>
    <rPh sb="37" eb="38">
      <t>ジ</t>
    </rPh>
    <rPh sb="40" eb="42">
      <t>セッテイ</t>
    </rPh>
    <phoneticPr fontId="1"/>
  </si>
  <si>
    <t>◆入力方法について</t>
    <rPh sb="1" eb="3">
      <t>ニュウリョク</t>
    </rPh>
    <rPh sb="3" eb="5">
      <t>ホウホウ</t>
    </rPh>
    <phoneticPr fontId="1"/>
  </si>
  <si>
    <t>　　その場合、【基本情報等入力】のシートの概況調査は入力不要です</t>
    <rPh sb="8" eb="10">
      <t>キホン</t>
    </rPh>
    <rPh sb="10" eb="12">
      <t>ジョウホウ</t>
    </rPh>
    <rPh sb="12" eb="13">
      <t>トウ</t>
    </rPh>
    <rPh sb="13" eb="15">
      <t>ニュウリョク</t>
    </rPh>
    <phoneticPr fontId="1"/>
  </si>
  <si>
    <t>◆◆　◆◆</t>
    <phoneticPr fontId="1"/>
  </si>
  <si>
    <t>●●●事業所</t>
    <rPh sb="3" eb="6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</si>
</sst>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General\)"/>
    <numFmt numFmtId="177" formatCode="000000000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name val="メイリオ"/>
      <family val="3"/>
      <charset val="128"/>
    </font>
    <font>
      <sz val="12.5"/>
      <name val="メイリオ"/>
      <family val="3"/>
      <charset val="128"/>
    </font>
    <font>
      <sz val="11.5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メイリオ"/>
      <family val="3"/>
      <charset val="128"/>
    </font>
    <font>
      <sz val="16"/>
      <name val="OCRB"/>
      <family val="3"/>
    </font>
    <font>
      <sz val="16"/>
      <name val="ＭＳ Ｐゴシック"/>
      <family val="3"/>
      <charset val="128"/>
    </font>
    <font>
      <sz val="14"/>
      <name val="メイリオ"/>
      <family val="3"/>
      <charset val="128"/>
    </font>
    <font>
      <sz val="14"/>
      <name val="OCRB"/>
      <family val="3"/>
    </font>
    <font>
      <b/>
      <sz val="12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4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00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7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5" fillId="0" borderId="2" xfId="0" applyNumberFormat="1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7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left" vertical="top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176" fontId="5" fillId="0" borderId="1" xfId="0" applyNumberFormat="1" applyFont="1" applyBorder="1" applyAlignment="1" applyProtection="1">
      <alignment horizontal="center" vertical="top"/>
      <protection locked="0"/>
    </xf>
    <xf numFmtId="176" fontId="5" fillId="0" borderId="2" xfId="0" applyNumberFormat="1" applyFont="1" applyBorder="1" applyAlignment="1" applyProtection="1">
      <alignment horizontal="center" vertical="top" shrinkToFi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77" fontId="9" fillId="2" borderId="0" xfId="0" applyNumberFormat="1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11" fillId="0" borderId="0" xfId="1" applyFill="1" applyBorder="1">
      <alignment vertical="center"/>
    </xf>
    <xf numFmtId="0" fontId="12" fillId="0" borderId="0" xfId="1" applyFont="1" applyFill="1" applyBorder="1">
      <alignment vertical="center"/>
    </xf>
    <xf numFmtId="0" fontId="11" fillId="0" borderId="0" xfId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0" xfId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2" fillId="3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3" fillId="0" borderId="0" xfId="0" applyFo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17" fillId="0" borderId="0" xfId="1" applyFont="1" applyFill="1" applyBorder="1" applyAlignment="1">
      <alignment vertical="center" shrinkToFit="1"/>
    </xf>
    <xf numFmtId="0" fontId="13" fillId="0" borderId="0" xfId="1" applyNumberFormat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2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2" xfId="0" applyNumberFormat="1" applyFont="1" applyBorder="1" applyAlignment="1" applyProtection="1">
      <alignment horizontal="left" vertical="top" indent="1"/>
    </xf>
    <xf numFmtId="0" fontId="5" fillId="0" borderId="3" xfId="0" applyNumberFormat="1" applyFont="1" applyBorder="1" applyAlignment="1" applyProtection="1">
      <alignment horizontal="left" vertical="top" indent="1"/>
    </xf>
    <xf numFmtId="0" fontId="30" fillId="0" borderId="0" xfId="1" applyNumberFormat="1" applyFont="1" applyFill="1" applyBorder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29112</xdr:colOff>
      <xdr:row>8</xdr:row>
      <xdr:rowOff>85724</xdr:rowOff>
    </xdr:from>
    <xdr:to>
      <xdr:col>5</xdr:col>
      <xdr:colOff>256539</xdr:colOff>
      <xdr:row>38</xdr:row>
      <xdr:rowOff>115569</xdr:rowOff>
    </xdr:to>
    <xdr:pic>
      <xdr:nvPicPr>
        <xdr:cNvPr id="2" name="図 1" descr="V:\2108_介護保険課\Upload\aaaaaaaaaaaaaa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2" y="85724"/>
          <a:ext cx="3656427" cy="51733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266700</xdr:colOff>
      <xdr:row>18</xdr:row>
      <xdr:rowOff>152400</xdr:rowOff>
    </xdr:from>
    <xdr:to>
      <xdr:col>1</xdr:col>
      <xdr:colOff>266700</xdr:colOff>
      <xdr:row>34</xdr:row>
      <xdr:rowOff>161925</xdr:rowOff>
    </xdr:to>
    <xdr:cxnSp macro="">
      <xdr:nvCxnSpPr>
        <xdr:cNvPr id="6" name="直線矢印コネクタ 5"/>
        <xdr:cNvCxnSpPr/>
      </xdr:nvCxnSpPr>
      <xdr:spPr>
        <a:xfrm>
          <a:off x="952500" y="1866900"/>
          <a:ext cx="0" cy="27527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18</xdr:row>
      <xdr:rowOff>152400</xdr:rowOff>
    </xdr:from>
    <xdr:to>
      <xdr:col>3</xdr:col>
      <xdr:colOff>581025</xdr:colOff>
      <xdr:row>34</xdr:row>
      <xdr:rowOff>161925</xdr:rowOff>
    </xdr:to>
    <xdr:cxnSp macro="">
      <xdr:nvCxnSpPr>
        <xdr:cNvPr id="7" name="直線矢印コネクタ 6"/>
        <xdr:cNvCxnSpPr/>
      </xdr:nvCxnSpPr>
      <xdr:spPr>
        <a:xfrm>
          <a:off x="2638425" y="1866900"/>
          <a:ext cx="0" cy="27527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19</xdr:row>
      <xdr:rowOff>114300</xdr:rowOff>
    </xdr:from>
    <xdr:to>
      <xdr:col>3</xdr:col>
      <xdr:colOff>342900</xdr:colOff>
      <xdr:row>34</xdr:row>
      <xdr:rowOff>38100</xdr:rowOff>
    </xdr:to>
    <xdr:cxnSp macro="">
      <xdr:nvCxnSpPr>
        <xdr:cNvPr id="11" name="直線矢印コネクタ 10"/>
        <xdr:cNvCxnSpPr/>
      </xdr:nvCxnSpPr>
      <xdr:spPr>
        <a:xfrm flipV="1">
          <a:off x="1143000" y="2000250"/>
          <a:ext cx="1257300" cy="2495550"/>
        </a:xfrm>
        <a:prstGeom prst="straightConnector1">
          <a:avLst/>
        </a:prstGeom>
        <a:ln w="762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17</xdr:row>
      <xdr:rowOff>123825</xdr:rowOff>
    </xdr:from>
    <xdr:to>
      <xdr:col>1</xdr:col>
      <xdr:colOff>304800</xdr:colOff>
      <xdr:row>21</xdr:row>
      <xdr:rowOff>47625</xdr:rowOff>
    </xdr:to>
    <xdr:sp macro="" textlink="">
      <xdr:nvSpPr>
        <xdr:cNvPr id="12" name="テキスト ボックス 11"/>
        <xdr:cNvSpPr txBox="1"/>
      </xdr:nvSpPr>
      <xdr:spPr>
        <a:xfrm>
          <a:off x="419100" y="21812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</a:t>
          </a:r>
        </a:p>
      </xdr:txBody>
    </xdr:sp>
    <xdr:clientData/>
  </xdr:twoCellAnchor>
  <xdr:twoCellAnchor>
    <xdr:from>
      <xdr:col>0</xdr:col>
      <xdr:colOff>419100</xdr:colOff>
      <xdr:row>21</xdr:row>
      <xdr:rowOff>57150</xdr:rowOff>
    </xdr:from>
    <xdr:to>
      <xdr:col>1</xdr:col>
      <xdr:colOff>304800</xdr:colOff>
      <xdr:row>24</xdr:row>
      <xdr:rowOff>152400</xdr:rowOff>
    </xdr:to>
    <xdr:sp macro="" textlink="">
      <xdr:nvSpPr>
        <xdr:cNvPr id="13" name="テキスト ボックス 12"/>
        <xdr:cNvSpPr txBox="1"/>
      </xdr:nvSpPr>
      <xdr:spPr>
        <a:xfrm>
          <a:off x="419100" y="28003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</a:t>
          </a:r>
        </a:p>
      </xdr:txBody>
    </xdr:sp>
    <xdr:clientData/>
  </xdr:twoCellAnchor>
  <xdr:twoCellAnchor>
    <xdr:from>
      <xdr:col>0</xdr:col>
      <xdr:colOff>419100</xdr:colOff>
      <xdr:row>25</xdr:row>
      <xdr:rowOff>38100</xdr:rowOff>
    </xdr:from>
    <xdr:to>
      <xdr:col>1</xdr:col>
      <xdr:colOff>304800</xdr:colOff>
      <xdr:row>28</xdr:row>
      <xdr:rowOff>133350</xdr:rowOff>
    </xdr:to>
    <xdr:sp macro="" textlink="">
      <xdr:nvSpPr>
        <xdr:cNvPr id="14" name="テキスト ボックス 13"/>
        <xdr:cNvSpPr txBox="1"/>
      </xdr:nvSpPr>
      <xdr:spPr>
        <a:xfrm>
          <a:off x="419100" y="346710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</a:t>
          </a:r>
        </a:p>
      </xdr:txBody>
    </xdr:sp>
    <xdr:clientData/>
  </xdr:twoCellAnchor>
  <xdr:twoCellAnchor>
    <xdr:from>
      <xdr:col>0</xdr:col>
      <xdr:colOff>419100</xdr:colOff>
      <xdr:row>29</xdr:row>
      <xdr:rowOff>9525</xdr:rowOff>
    </xdr:from>
    <xdr:to>
      <xdr:col>1</xdr:col>
      <xdr:colOff>304800</xdr:colOff>
      <xdr:row>32</xdr:row>
      <xdr:rowOff>104775</xdr:rowOff>
    </xdr:to>
    <xdr:sp macro="" textlink="">
      <xdr:nvSpPr>
        <xdr:cNvPr id="15" name="テキスト ボックス 14"/>
        <xdr:cNvSpPr txBox="1"/>
      </xdr:nvSpPr>
      <xdr:spPr>
        <a:xfrm>
          <a:off x="419100" y="41243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</a:p>
      </xdr:txBody>
    </xdr:sp>
    <xdr:clientData/>
  </xdr:twoCellAnchor>
  <xdr:twoCellAnchor>
    <xdr:from>
      <xdr:col>0</xdr:col>
      <xdr:colOff>419100</xdr:colOff>
      <xdr:row>32</xdr:row>
      <xdr:rowOff>152400</xdr:rowOff>
    </xdr:from>
    <xdr:to>
      <xdr:col>1</xdr:col>
      <xdr:colOff>304800</xdr:colOff>
      <xdr:row>36</xdr:row>
      <xdr:rowOff>76200</xdr:rowOff>
    </xdr:to>
    <xdr:sp macro="" textlink="">
      <xdr:nvSpPr>
        <xdr:cNvPr id="16" name="テキスト ボックス 15"/>
        <xdr:cNvSpPr txBox="1"/>
      </xdr:nvSpPr>
      <xdr:spPr>
        <a:xfrm>
          <a:off x="419100" y="47815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⑤</a:t>
          </a:r>
        </a:p>
      </xdr:txBody>
    </xdr:sp>
    <xdr:clientData/>
  </xdr:twoCellAnchor>
  <xdr:twoCellAnchor>
    <xdr:from>
      <xdr:col>4</xdr:col>
      <xdr:colOff>38100</xdr:colOff>
      <xdr:row>17</xdr:row>
      <xdr:rowOff>123825</xdr:rowOff>
    </xdr:from>
    <xdr:to>
      <xdr:col>4</xdr:col>
      <xdr:colOff>609600</xdr:colOff>
      <xdr:row>21</xdr:row>
      <xdr:rowOff>47625</xdr:rowOff>
    </xdr:to>
    <xdr:sp macro="" textlink="">
      <xdr:nvSpPr>
        <xdr:cNvPr id="17" name="テキスト ボックス 16"/>
        <xdr:cNvSpPr txBox="1"/>
      </xdr:nvSpPr>
      <xdr:spPr>
        <a:xfrm>
          <a:off x="2781300" y="21812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⑥</a:t>
          </a:r>
        </a:p>
      </xdr:txBody>
    </xdr:sp>
    <xdr:clientData/>
  </xdr:twoCellAnchor>
  <xdr:twoCellAnchor>
    <xdr:from>
      <xdr:col>4</xdr:col>
      <xdr:colOff>38100</xdr:colOff>
      <xdr:row>21</xdr:row>
      <xdr:rowOff>85725</xdr:rowOff>
    </xdr:from>
    <xdr:to>
      <xdr:col>4</xdr:col>
      <xdr:colOff>609600</xdr:colOff>
      <xdr:row>25</xdr:row>
      <xdr:rowOff>9525</xdr:rowOff>
    </xdr:to>
    <xdr:sp macro="" textlink="">
      <xdr:nvSpPr>
        <xdr:cNvPr id="18" name="テキスト ボックス 17"/>
        <xdr:cNvSpPr txBox="1"/>
      </xdr:nvSpPr>
      <xdr:spPr>
        <a:xfrm>
          <a:off x="2781300" y="28289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⑦</a:t>
          </a:r>
        </a:p>
      </xdr:txBody>
    </xdr:sp>
    <xdr:clientData/>
  </xdr:twoCellAnchor>
  <xdr:twoCellAnchor>
    <xdr:from>
      <xdr:col>4</xdr:col>
      <xdr:colOff>38100</xdr:colOff>
      <xdr:row>25</xdr:row>
      <xdr:rowOff>66675</xdr:rowOff>
    </xdr:from>
    <xdr:to>
      <xdr:col>4</xdr:col>
      <xdr:colOff>609600</xdr:colOff>
      <xdr:row>28</xdr:row>
      <xdr:rowOff>161925</xdr:rowOff>
    </xdr:to>
    <xdr:sp macro="" textlink="">
      <xdr:nvSpPr>
        <xdr:cNvPr id="19" name="テキスト ボックス 18"/>
        <xdr:cNvSpPr txBox="1"/>
      </xdr:nvSpPr>
      <xdr:spPr>
        <a:xfrm>
          <a:off x="2781300" y="349567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⑧</a:t>
          </a:r>
        </a:p>
      </xdr:txBody>
    </xdr:sp>
    <xdr:clientData/>
  </xdr:twoCellAnchor>
  <xdr:twoCellAnchor>
    <xdr:from>
      <xdr:col>4</xdr:col>
      <xdr:colOff>38100</xdr:colOff>
      <xdr:row>29</xdr:row>
      <xdr:rowOff>57150</xdr:rowOff>
    </xdr:from>
    <xdr:to>
      <xdr:col>4</xdr:col>
      <xdr:colOff>609600</xdr:colOff>
      <xdr:row>32</xdr:row>
      <xdr:rowOff>152400</xdr:rowOff>
    </xdr:to>
    <xdr:sp macro="" textlink="">
      <xdr:nvSpPr>
        <xdr:cNvPr id="20" name="テキスト ボックス 19"/>
        <xdr:cNvSpPr txBox="1"/>
      </xdr:nvSpPr>
      <xdr:spPr>
        <a:xfrm>
          <a:off x="2781300" y="41719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⑨</a:t>
          </a:r>
        </a:p>
      </xdr:txBody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609600</xdr:colOff>
      <xdr:row>36</xdr:row>
      <xdr:rowOff>95250</xdr:rowOff>
    </xdr:to>
    <xdr:sp macro="" textlink="">
      <xdr:nvSpPr>
        <xdr:cNvPr id="21" name="テキスト ボックス 20"/>
        <xdr:cNvSpPr txBox="1"/>
      </xdr:nvSpPr>
      <xdr:spPr>
        <a:xfrm>
          <a:off x="2781300" y="480060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⑩</a:t>
          </a:r>
        </a:p>
      </xdr:txBody>
    </xdr:sp>
    <xdr:clientData/>
  </xdr:twoCellAnchor>
  <xdr:twoCellAnchor editAs="oneCell">
    <xdr:from>
      <xdr:col>5</xdr:col>
      <xdr:colOff>361950</xdr:colOff>
      <xdr:row>17</xdr:row>
      <xdr:rowOff>19523</xdr:rowOff>
    </xdr:from>
    <xdr:to>
      <xdr:col>9</xdr:col>
      <xdr:colOff>476250</xdr:colOff>
      <xdr:row>24</xdr:row>
      <xdr:rowOff>28575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150" t="45314" r="62879" b="30688"/>
        <a:stretch/>
      </xdr:blipFill>
      <xdr:spPr>
        <a:xfrm>
          <a:off x="3790950" y="3162773"/>
          <a:ext cx="2857500" cy="1209202"/>
        </a:xfrm>
        <a:prstGeom prst="rect">
          <a:avLst/>
        </a:prstGeom>
      </xdr:spPr>
    </xdr:pic>
    <xdr:clientData/>
  </xdr:twoCellAnchor>
  <xdr:twoCellAnchor>
    <xdr:from>
      <xdr:col>5</xdr:col>
      <xdr:colOff>323850</xdr:colOff>
      <xdr:row>16</xdr:row>
      <xdr:rowOff>133351</xdr:rowOff>
    </xdr:from>
    <xdr:to>
      <xdr:col>6</xdr:col>
      <xdr:colOff>542925</xdr:colOff>
      <xdr:row>18</xdr:row>
      <xdr:rowOff>76201</xdr:rowOff>
    </xdr:to>
    <xdr:sp macro="" textlink="">
      <xdr:nvSpPr>
        <xdr:cNvPr id="4" name="角丸四角形 3"/>
        <xdr:cNvSpPr/>
      </xdr:nvSpPr>
      <xdr:spPr>
        <a:xfrm>
          <a:off x="3752850" y="3105151"/>
          <a:ext cx="904875" cy="2857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190501</xdr:colOff>
      <xdr:row>13</xdr:row>
      <xdr:rowOff>133350</xdr:rowOff>
    </xdr:from>
    <xdr:to>
      <xdr:col>10</xdr:col>
      <xdr:colOff>228601</xdr:colOff>
      <xdr:row>16</xdr:row>
      <xdr:rowOff>104775</xdr:rowOff>
    </xdr:to>
    <xdr:sp macro="" textlink="">
      <xdr:nvSpPr>
        <xdr:cNvPr id="5" name="テキスト ボックス 4"/>
        <xdr:cNvSpPr txBox="1"/>
      </xdr:nvSpPr>
      <xdr:spPr>
        <a:xfrm>
          <a:off x="3619501" y="2590800"/>
          <a:ext cx="34671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ドロップダウンリストから</a:t>
          </a:r>
          <a:endParaRPr kumimoji="1" lang="en-US" altLang="ja-JP" sz="1100"/>
        </a:p>
        <a:p>
          <a:r>
            <a:rPr kumimoji="1" lang="ja-JP" altLang="en-US" sz="1100"/>
            <a:t>番号を選択すると右側に調査項目名が表示されます</a:t>
          </a:r>
        </a:p>
      </xdr:txBody>
    </xdr:sp>
    <xdr:clientData/>
  </xdr:twoCellAnchor>
  <xdr:twoCellAnchor>
    <xdr:from>
      <xdr:col>5</xdr:col>
      <xdr:colOff>504826</xdr:colOff>
      <xdr:row>18</xdr:row>
      <xdr:rowOff>142875</xdr:rowOff>
    </xdr:from>
    <xdr:to>
      <xdr:col>9</xdr:col>
      <xdr:colOff>390526</xdr:colOff>
      <xdr:row>23</xdr:row>
      <xdr:rowOff>123824</xdr:rowOff>
    </xdr:to>
    <xdr:sp macro="" textlink="">
      <xdr:nvSpPr>
        <xdr:cNvPr id="22" name="テキスト ボックス 21"/>
        <xdr:cNvSpPr txBox="1"/>
      </xdr:nvSpPr>
      <xdr:spPr>
        <a:xfrm>
          <a:off x="3933826" y="3457575"/>
          <a:ext cx="2628900" cy="838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○○を選択。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△△△△△△△△△△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１１０字入力できます。足りない場合は次の欄に続きを入力してください。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190501</xdr:colOff>
      <xdr:row>0</xdr:row>
      <xdr:rowOff>0</xdr:rowOff>
    </xdr:from>
    <xdr:to>
      <xdr:col>56</xdr:col>
      <xdr:colOff>24342</xdr:colOff>
      <xdr:row>2</xdr:row>
      <xdr:rowOff>173039</xdr:rowOff>
    </xdr:to>
    <xdr:grpSp>
      <xdr:nvGrpSpPr>
        <xdr:cNvPr id="2" name="グループ化 1"/>
        <xdr:cNvGrpSpPr/>
      </xdr:nvGrpSpPr>
      <xdr:grpSpPr>
        <a:xfrm>
          <a:off x="3742766" y="0"/>
          <a:ext cx="2915458" cy="240274"/>
          <a:chOff x="3676382" y="557417"/>
          <a:chExt cx="2569390" cy="234540"/>
        </a:xfrm>
      </xdr:grpSpPr>
      <xdr:sp macro="" textlink="#REF!">
        <xdr:nvSpPr>
          <xdr:cNvPr id="3" name="テキスト ボックス 2"/>
          <xdr:cNvSpPr txBox="1"/>
        </xdr:nvSpPr>
        <xdr:spPr>
          <a:xfrm>
            <a:off x="3676382" y="57605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F1EE671-5C50-4735-A5BF-29A46336CEBB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4" name="テキスト ボックス 3"/>
          <xdr:cNvSpPr txBox="1"/>
        </xdr:nvSpPr>
        <xdr:spPr>
          <a:xfrm>
            <a:off x="395287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3B91DB8-400E-40E1-A9D4-3DCED4122C1D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5" name="テキスト ボックス 4"/>
          <xdr:cNvSpPr txBox="1"/>
        </xdr:nvSpPr>
        <xdr:spPr>
          <a:xfrm>
            <a:off x="4229100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6F8D17F-445B-4093-B945-B8BA8F77B1EA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6" name="テキスト ボックス 5"/>
          <xdr:cNvSpPr txBox="1"/>
        </xdr:nvSpPr>
        <xdr:spPr>
          <a:xfrm>
            <a:off x="4514850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B95857A-B7AF-414D-BB17-94CBAE58FBD0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7" name="テキスト ボックス 6"/>
          <xdr:cNvSpPr txBox="1"/>
        </xdr:nvSpPr>
        <xdr:spPr>
          <a:xfrm>
            <a:off x="503872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CA4FA26-C22F-4C3B-B36F-1D53AF06137D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8" name="テキスト ボックス 7"/>
          <xdr:cNvSpPr txBox="1"/>
        </xdr:nvSpPr>
        <xdr:spPr>
          <a:xfrm>
            <a:off x="532447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D9F6AC4-68FE-42EF-8067-8D0634F4270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9" name="テキスト ボックス 8"/>
          <xdr:cNvSpPr txBox="1"/>
        </xdr:nvSpPr>
        <xdr:spPr>
          <a:xfrm>
            <a:off x="5820578" y="55741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321E1926-4B58-4E91-A9BC-3BB4935D0142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10" name="テキスト ボックス 9"/>
          <xdr:cNvSpPr txBox="1"/>
        </xdr:nvSpPr>
        <xdr:spPr>
          <a:xfrm>
            <a:off x="6097606" y="566735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D0A6D4C5-0908-40A4-B73E-C93018B2C91F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66260</xdr:colOff>
      <xdr:row>17</xdr:row>
      <xdr:rowOff>6001</xdr:rowOff>
    </xdr:to>
    <xdr:pic>
      <xdr:nvPicPr>
        <xdr:cNvPr id="4" name="図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44847" cy="296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134676</xdr:rowOff>
    </xdr:from>
    <xdr:to>
      <xdr:col>35</xdr:col>
      <xdr:colOff>41678</xdr:colOff>
      <xdr:row>55</xdr:row>
      <xdr:rowOff>140799</xdr:rowOff>
    </xdr:to>
    <xdr:pic>
      <xdr:nvPicPr>
        <xdr:cNvPr id="8" name="図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769546"/>
          <a:ext cx="7620265" cy="527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306456</xdr:colOff>
      <xdr:row>2</xdr:row>
      <xdr:rowOff>124239</xdr:rowOff>
    </xdr:from>
    <xdr:to>
      <xdr:col>19</xdr:col>
      <xdr:colOff>157369</xdr:colOff>
      <xdr:row>4</xdr:row>
      <xdr:rowOff>74544</xdr:rowOff>
    </xdr:to>
    <xdr:sp macro="" textlink="【基本情報等入力】!BB4">
      <xdr:nvSpPr>
        <xdr:cNvPr id="2" name="テキスト ボックス 1"/>
        <xdr:cNvSpPr txBox="1"/>
      </xdr:nvSpPr>
      <xdr:spPr>
        <a:xfrm>
          <a:off x="4232413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2</xdr:row>
      <xdr:rowOff>124239</xdr:rowOff>
    </xdr:from>
    <xdr:to>
      <xdr:col>20</xdr:col>
      <xdr:colOff>231912</xdr:colOff>
      <xdr:row>4</xdr:row>
      <xdr:rowOff>74544</xdr:rowOff>
    </xdr:to>
    <xdr:sp macro="" textlink="【基本情報等入力】!BC4">
      <xdr:nvSpPr>
        <xdr:cNvPr id="6" name="テキスト ボックス 5"/>
        <xdr:cNvSpPr txBox="1"/>
      </xdr:nvSpPr>
      <xdr:spPr>
        <a:xfrm>
          <a:off x="4497456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2</xdr:row>
      <xdr:rowOff>124239</xdr:rowOff>
    </xdr:from>
    <xdr:to>
      <xdr:col>21</xdr:col>
      <xdr:colOff>66260</xdr:colOff>
      <xdr:row>4</xdr:row>
      <xdr:rowOff>74544</xdr:rowOff>
    </xdr:to>
    <xdr:sp macro="" textlink="【基本情報等入力】!BD4">
      <xdr:nvSpPr>
        <xdr:cNvPr id="7" name="テキスト ボックス 6"/>
        <xdr:cNvSpPr txBox="1"/>
      </xdr:nvSpPr>
      <xdr:spPr>
        <a:xfrm>
          <a:off x="4762499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2</xdr:row>
      <xdr:rowOff>124239</xdr:rowOff>
    </xdr:from>
    <xdr:to>
      <xdr:col>22</xdr:col>
      <xdr:colOff>132521</xdr:colOff>
      <xdr:row>4</xdr:row>
      <xdr:rowOff>74544</xdr:rowOff>
    </xdr:to>
    <xdr:sp macro="" textlink="【基本情報等入力】!BE4">
      <xdr:nvSpPr>
        <xdr:cNvPr id="9" name="テキスト ボックス 8"/>
        <xdr:cNvSpPr txBox="1"/>
      </xdr:nvSpPr>
      <xdr:spPr>
        <a:xfrm>
          <a:off x="5019260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190499</xdr:colOff>
      <xdr:row>2</xdr:row>
      <xdr:rowOff>124239</xdr:rowOff>
    </xdr:from>
    <xdr:to>
      <xdr:col>24</xdr:col>
      <xdr:colOff>16564</xdr:colOff>
      <xdr:row>4</xdr:row>
      <xdr:rowOff>74544</xdr:rowOff>
    </xdr:to>
    <xdr:sp macro="" textlink="【基本情報等入力】!BF4">
      <xdr:nvSpPr>
        <xdr:cNvPr id="10" name="テキスト ボックス 9"/>
        <xdr:cNvSpPr txBox="1"/>
      </xdr:nvSpPr>
      <xdr:spPr>
        <a:xfrm>
          <a:off x="5284303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91108</xdr:colOff>
      <xdr:row>2</xdr:row>
      <xdr:rowOff>124239</xdr:rowOff>
    </xdr:from>
    <xdr:to>
      <xdr:col>25</xdr:col>
      <xdr:colOff>107673</xdr:colOff>
      <xdr:row>4</xdr:row>
      <xdr:rowOff>74544</xdr:rowOff>
    </xdr:to>
    <xdr:sp macro="" textlink="【基本情報等入力】!BG4">
      <xdr:nvSpPr>
        <xdr:cNvPr id="11" name="テキスト ボックス 10"/>
        <xdr:cNvSpPr txBox="1"/>
      </xdr:nvSpPr>
      <xdr:spPr>
        <a:xfrm>
          <a:off x="5565912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157369</xdr:colOff>
      <xdr:row>2</xdr:row>
      <xdr:rowOff>124239</xdr:rowOff>
    </xdr:from>
    <xdr:to>
      <xdr:col>26</xdr:col>
      <xdr:colOff>173934</xdr:colOff>
      <xdr:row>4</xdr:row>
      <xdr:rowOff>74544</xdr:rowOff>
    </xdr:to>
    <xdr:sp macro="" textlink="【基本情報等入力】!BH4">
      <xdr:nvSpPr>
        <xdr:cNvPr id="12" name="テキスト ボックス 11"/>
        <xdr:cNvSpPr txBox="1"/>
      </xdr:nvSpPr>
      <xdr:spPr>
        <a:xfrm>
          <a:off x="5822673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27</xdr:col>
      <xdr:colOff>33130</xdr:colOff>
      <xdr:row>2</xdr:row>
      <xdr:rowOff>124239</xdr:rowOff>
    </xdr:from>
    <xdr:to>
      <xdr:col>28</xdr:col>
      <xdr:colOff>49695</xdr:colOff>
      <xdr:row>4</xdr:row>
      <xdr:rowOff>74544</xdr:rowOff>
    </xdr:to>
    <xdr:sp macro="" textlink="【基本情報等入力】!BI4">
      <xdr:nvSpPr>
        <xdr:cNvPr id="13" name="テキスト ボックス 12"/>
        <xdr:cNvSpPr txBox="1"/>
      </xdr:nvSpPr>
      <xdr:spPr>
        <a:xfrm>
          <a:off x="6079434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115956</xdr:colOff>
      <xdr:row>2</xdr:row>
      <xdr:rowOff>124239</xdr:rowOff>
    </xdr:from>
    <xdr:to>
      <xdr:col>29</xdr:col>
      <xdr:colOff>132521</xdr:colOff>
      <xdr:row>4</xdr:row>
      <xdr:rowOff>74544</xdr:rowOff>
    </xdr:to>
    <xdr:sp macro="" textlink="【基本情報等入力】!BJ4">
      <xdr:nvSpPr>
        <xdr:cNvPr id="14" name="テキスト ボックス 13"/>
        <xdr:cNvSpPr txBox="1"/>
      </xdr:nvSpPr>
      <xdr:spPr>
        <a:xfrm>
          <a:off x="6352760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2</xdr:row>
      <xdr:rowOff>124239</xdr:rowOff>
    </xdr:from>
    <xdr:to>
      <xdr:col>31</xdr:col>
      <xdr:colOff>16564</xdr:colOff>
      <xdr:row>4</xdr:row>
      <xdr:rowOff>74544</xdr:rowOff>
    </xdr:to>
    <xdr:sp macro="" textlink="【基本情報等入力】!BK4">
      <xdr:nvSpPr>
        <xdr:cNvPr id="19" name="テキスト ボックス 18"/>
        <xdr:cNvSpPr txBox="1"/>
      </xdr:nvSpPr>
      <xdr:spPr>
        <a:xfrm>
          <a:off x="6617803" y="472109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306456</xdr:colOff>
      <xdr:row>4</xdr:row>
      <xdr:rowOff>115958</xdr:rowOff>
    </xdr:from>
    <xdr:to>
      <xdr:col>19</xdr:col>
      <xdr:colOff>157369</xdr:colOff>
      <xdr:row>6</xdr:row>
      <xdr:rowOff>66262</xdr:rowOff>
    </xdr:to>
    <xdr:sp macro="" textlink="【基本情報等入力】!BB3">
      <xdr:nvSpPr>
        <xdr:cNvPr id="20" name="テキスト ボックス 19"/>
        <xdr:cNvSpPr txBox="1"/>
      </xdr:nvSpPr>
      <xdr:spPr>
        <a:xfrm>
          <a:off x="4232413" y="811697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4</xdr:row>
      <xdr:rowOff>115958</xdr:rowOff>
    </xdr:from>
    <xdr:to>
      <xdr:col>20</xdr:col>
      <xdr:colOff>231912</xdr:colOff>
      <xdr:row>6</xdr:row>
      <xdr:rowOff>66262</xdr:rowOff>
    </xdr:to>
    <xdr:sp macro="" textlink="【基本情報等入力】!BC3">
      <xdr:nvSpPr>
        <xdr:cNvPr id="21" name="テキスト ボックス 20"/>
        <xdr:cNvSpPr txBox="1"/>
      </xdr:nvSpPr>
      <xdr:spPr>
        <a:xfrm>
          <a:off x="4497456" y="811697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4</xdr:row>
      <xdr:rowOff>115958</xdr:rowOff>
    </xdr:from>
    <xdr:to>
      <xdr:col>21</xdr:col>
      <xdr:colOff>66260</xdr:colOff>
      <xdr:row>6</xdr:row>
      <xdr:rowOff>66262</xdr:rowOff>
    </xdr:to>
    <xdr:sp macro="" textlink="【基本情報等入力】!BD3">
      <xdr:nvSpPr>
        <xdr:cNvPr id="22" name="テキスト ボックス 21"/>
        <xdr:cNvSpPr txBox="1"/>
      </xdr:nvSpPr>
      <xdr:spPr>
        <a:xfrm>
          <a:off x="4762499" y="811697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4</xdr:row>
      <xdr:rowOff>115958</xdr:rowOff>
    </xdr:from>
    <xdr:to>
      <xdr:col>22</xdr:col>
      <xdr:colOff>132521</xdr:colOff>
      <xdr:row>6</xdr:row>
      <xdr:rowOff>66262</xdr:rowOff>
    </xdr:to>
    <xdr:sp macro="" textlink="【基本情報等入力】!BE3">
      <xdr:nvSpPr>
        <xdr:cNvPr id="23" name="テキスト ボックス 22"/>
        <xdr:cNvSpPr txBox="1"/>
      </xdr:nvSpPr>
      <xdr:spPr>
        <a:xfrm>
          <a:off x="5019260" y="811697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82825</xdr:colOff>
      <xdr:row>4</xdr:row>
      <xdr:rowOff>115958</xdr:rowOff>
    </xdr:from>
    <xdr:to>
      <xdr:col>25</xdr:col>
      <xdr:colOff>99390</xdr:colOff>
      <xdr:row>6</xdr:row>
      <xdr:rowOff>66262</xdr:rowOff>
    </xdr:to>
    <xdr:sp macro="" textlink="【基本情報等入力】!BF3">
      <xdr:nvSpPr>
        <xdr:cNvPr id="24" name="テキスト ボックス 23"/>
        <xdr:cNvSpPr txBox="1"/>
      </xdr:nvSpPr>
      <xdr:spPr>
        <a:xfrm>
          <a:off x="5557629" y="811697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173934</xdr:colOff>
      <xdr:row>4</xdr:row>
      <xdr:rowOff>115958</xdr:rowOff>
    </xdr:from>
    <xdr:to>
      <xdr:col>26</xdr:col>
      <xdr:colOff>190499</xdr:colOff>
      <xdr:row>6</xdr:row>
      <xdr:rowOff>66262</xdr:rowOff>
    </xdr:to>
    <xdr:sp macro="" textlink="【基本情報等入力】!BG3">
      <xdr:nvSpPr>
        <xdr:cNvPr id="25" name="テキスト ボックス 24"/>
        <xdr:cNvSpPr txBox="1"/>
      </xdr:nvSpPr>
      <xdr:spPr>
        <a:xfrm>
          <a:off x="5839238" y="811697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124238</xdr:colOff>
      <xdr:row>4</xdr:row>
      <xdr:rowOff>107675</xdr:rowOff>
    </xdr:from>
    <xdr:to>
      <xdr:col>29</xdr:col>
      <xdr:colOff>140803</xdr:colOff>
      <xdr:row>6</xdr:row>
      <xdr:rowOff>57979</xdr:rowOff>
    </xdr:to>
    <xdr:sp macro="" textlink="【基本情報等入力】!BH3">
      <xdr:nvSpPr>
        <xdr:cNvPr id="26" name="テキスト ボックス 25"/>
        <xdr:cNvSpPr txBox="1"/>
      </xdr:nvSpPr>
      <xdr:spPr>
        <a:xfrm>
          <a:off x="6361042" y="803414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4</xdr:row>
      <xdr:rowOff>107675</xdr:rowOff>
    </xdr:from>
    <xdr:to>
      <xdr:col>31</xdr:col>
      <xdr:colOff>16564</xdr:colOff>
      <xdr:row>6</xdr:row>
      <xdr:rowOff>57979</xdr:rowOff>
    </xdr:to>
    <xdr:sp macro="" textlink="【基本情報等入力】!BI3">
      <xdr:nvSpPr>
        <xdr:cNvPr id="27" name="テキスト ボックス 26"/>
        <xdr:cNvSpPr txBox="1"/>
      </xdr:nvSpPr>
      <xdr:spPr>
        <a:xfrm>
          <a:off x="6617803" y="803414"/>
          <a:ext cx="207065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91110</xdr:rowOff>
    </xdr:from>
    <xdr:to>
      <xdr:col>14</xdr:col>
      <xdr:colOff>107674</xdr:colOff>
      <xdr:row>6</xdr:row>
      <xdr:rowOff>41414</xdr:rowOff>
    </xdr:to>
    <xdr:sp macro="" textlink="【基本情報等入力】!C2">
      <xdr:nvSpPr>
        <xdr:cNvPr id="3" name="テキスト ボックス 2"/>
        <xdr:cNvSpPr txBox="1"/>
      </xdr:nvSpPr>
      <xdr:spPr>
        <a:xfrm>
          <a:off x="1399759" y="786849"/>
          <a:ext cx="2020958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66260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29110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134676</xdr:rowOff>
    </xdr:from>
    <xdr:to>
      <xdr:col>35</xdr:col>
      <xdr:colOff>41678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707426"/>
          <a:ext cx="7604528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306456</xdr:colOff>
      <xdr:row>2</xdr:row>
      <xdr:rowOff>124239</xdr:rowOff>
    </xdr:from>
    <xdr:to>
      <xdr:col>19</xdr:col>
      <xdr:colOff>157369</xdr:colOff>
      <xdr:row>4</xdr:row>
      <xdr:rowOff>74544</xdr:rowOff>
    </xdr:to>
    <xdr:sp macro="" textlink="【基本情報等入力】!BB4">
      <xdr:nvSpPr>
        <xdr:cNvPr id="4" name="テキスト ボックス 3"/>
        <xdr:cNvSpPr txBox="1"/>
      </xdr:nvSpPr>
      <xdr:spPr>
        <a:xfrm>
          <a:off x="4221231" y="467139"/>
          <a:ext cx="203338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2</xdr:row>
      <xdr:rowOff>124239</xdr:rowOff>
    </xdr:from>
    <xdr:to>
      <xdr:col>20</xdr:col>
      <xdr:colOff>231912</xdr:colOff>
      <xdr:row>4</xdr:row>
      <xdr:rowOff>74544</xdr:rowOff>
    </xdr:to>
    <xdr:sp macro="" textlink="【基本情報等入力】!BC4">
      <xdr:nvSpPr>
        <xdr:cNvPr id="5" name="テキスト ボックス 4"/>
        <xdr:cNvSpPr txBox="1"/>
      </xdr:nvSpPr>
      <xdr:spPr>
        <a:xfrm>
          <a:off x="4482547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2</xdr:row>
      <xdr:rowOff>124239</xdr:rowOff>
    </xdr:from>
    <xdr:to>
      <xdr:col>21</xdr:col>
      <xdr:colOff>66260</xdr:colOff>
      <xdr:row>4</xdr:row>
      <xdr:rowOff>74544</xdr:rowOff>
    </xdr:to>
    <xdr:sp macro="" textlink="【基本情報等入力】!BD4">
      <xdr:nvSpPr>
        <xdr:cNvPr id="6" name="テキスト ボックス 5"/>
        <xdr:cNvSpPr txBox="1"/>
      </xdr:nvSpPr>
      <xdr:spPr>
        <a:xfrm>
          <a:off x="4747590" y="467139"/>
          <a:ext cx="20499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2</xdr:row>
      <xdr:rowOff>124239</xdr:rowOff>
    </xdr:from>
    <xdr:to>
      <xdr:col>22</xdr:col>
      <xdr:colOff>132521</xdr:colOff>
      <xdr:row>4</xdr:row>
      <xdr:rowOff>74544</xdr:rowOff>
    </xdr:to>
    <xdr:sp macro="" textlink="【基本情報等入力】!BE4">
      <xdr:nvSpPr>
        <xdr:cNvPr id="7" name="テキスト ボックス 6"/>
        <xdr:cNvSpPr txBox="1"/>
      </xdr:nvSpPr>
      <xdr:spPr>
        <a:xfrm>
          <a:off x="50022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190499</xdr:colOff>
      <xdr:row>2</xdr:row>
      <xdr:rowOff>124239</xdr:rowOff>
    </xdr:from>
    <xdr:to>
      <xdr:col>24</xdr:col>
      <xdr:colOff>16564</xdr:colOff>
      <xdr:row>4</xdr:row>
      <xdr:rowOff>74544</xdr:rowOff>
    </xdr:to>
    <xdr:sp macro="" textlink="【基本情報等入力】!BF4">
      <xdr:nvSpPr>
        <xdr:cNvPr id="8" name="テキスト ボックス 7"/>
        <xdr:cNvSpPr txBox="1"/>
      </xdr:nvSpPr>
      <xdr:spPr>
        <a:xfrm>
          <a:off x="52673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91108</xdr:colOff>
      <xdr:row>2</xdr:row>
      <xdr:rowOff>124239</xdr:rowOff>
    </xdr:from>
    <xdr:to>
      <xdr:col>25</xdr:col>
      <xdr:colOff>107673</xdr:colOff>
      <xdr:row>4</xdr:row>
      <xdr:rowOff>74544</xdr:rowOff>
    </xdr:to>
    <xdr:sp macro="" textlink="【基本情報等入力】!BG4">
      <xdr:nvSpPr>
        <xdr:cNvPr id="9" name="テキスト ボックス 8"/>
        <xdr:cNvSpPr txBox="1"/>
      </xdr:nvSpPr>
      <xdr:spPr>
        <a:xfrm>
          <a:off x="5548933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157369</xdr:colOff>
      <xdr:row>2</xdr:row>
      <xdr:rowOff>124239</xdr:rowOff>
    </xdr:from>
    <xdr:to>
      <xdr:col>26</xdr:col>
      <xdr:colOff>173934</xdr:colOff>
      <xdr:row>4</xdr:row>
      <xdr:rowOff>74544</xdr:rowOff>
    </xdr:to>
    <xdr:sp macro="" textlink="【基本情報等入力】!BH4">
      <xdr:nvSpPr>
        <xdr:cNvPr id="10" name="テキスト ボックス 9"/>
        <xdr:cNvSpPr txBox="1"/>
      </xdr:nvSpPr>
      <xdr:spPr>
        <a:xfrm>
          <a:off x="580569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27</xdr:col>
      <xdr:colOff>33130</xdr:colOff>
      <xdr:row>2</xdr:row>
      <xdr:rowOff>124239</xdr:rowOff>
    </xdr:from>
    <xdr:to>
      <xdr:col>28</xdr:col>
      <xdr:colOff>49695</xdr:colOff>
      <xdr:row>4</xdr:row>
      <xdr:rowOff>74544</xdr:rowOff>
    </xdr:to>
    <xdr:sp macro="" textlink="【基本情報等入力】!BI4">
      <xdr:nvSpPr>
        <xdr:cNvPr id="11" name="テキスト ボックス 10"/>
        <xdr:cNvSpPr txBox="1"/>
      </xdr:nvSpPr>
      <xdr:spPr>
        <a:xfrm>
          <a:off x="6062455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115956</xdr:colOff>
      <xdr:row>2</xdr:row>
      <xdr:rowOff>124239</xdr:rowOff>
    </xdr:from>
    <xdr:to>
      <xdr:col>29</xdr:col>
      <xdr:colOff>132521</xdr:colOff>
      <xdr:row>4</xdr:row>
      <xdr:rowOff>74544</xdr:rowOff>
    </xdr:to>
    <xdr:sp macro="" textlink="【基本情報等入力】!BJ4">
      <xdr:nvSpPr>
        <xdr:cNvPr id="12" name="テキスト ボックス 11"/>
        <xdr:cNvSpPr txBox="1"/>
      </xdr:nvSpPr>
      <xdr:spPr>
        <a:xfrm>
          <a:off x="63357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2</xdr:row>
      <xdr:rowOff>124239</xdr:rowOff>
    </xdr:from>
    <xdr:to>
      <xdr:col>31</xdr:col>
      <xdr:colOff>16564</xdr:colOff>
      <xdr:row>4</xdr:row>
      <xdr:rowOff>74544</xdr:rowOff>
    </xdr:to>
    <xdr:sp macro="" textlink="【基本情報等入力】!BK4">
      <xdr:nvSpPr>
        <xdr:cNvPr id="13" name="テキスト ボックス 12"/>
        <xdr:cNvSpPr txBox="1"/>
      </xdr:nvSpPr>
      <xdr:spPr>
        <a:xfrm>
          <a:off x="66008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306456</xdr:colOff>
      <xdr:row>4</xdr:row>
      <xdr:rowOff>115958</xdr:rowOff>
    </xdr:from>
    <xdr:to>
      <xdr:col>19</xdr:col>
      <xdr:colOff>157369</xdr:colOff>
      <xdr:row>6</xdr:row>
      <xdr:rowOff>66262</xdr:rowOff>
    </xdr:to>
    <xdr:sp macro="" textlink="【基本情報等入力】!BB3">
      <xdr:nvSpPr>
        <xdr:cNvPr id="14" name="テキスト ボックス 13"/>
        <xdr:cNvSpPr txBox="1"/>
      </xdr:nvSpPr>
      <xdr:spPr>
        <a:xfrm>
          <a:off x="4221231" y="801758"/>
          <a:ext cx="20333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4</xdr:row>
      <xdr:rowOff>115958</xdr:rowOff>
    </xdr:from>
    <xdr:to>
      <xdr:col>20</xdr:col>
      <xdr:colOff>231912</xdr:colOff>
      <xdr:row>6</xdr:row>
      <xdr:rowOff>66262</xdr:rowOff>
    </xdr:to>
    <xdr:sp macro="" textlink="【基本情報等入力】!BC3">
      <xdr:nvSpPr>
        <xdr:cNvPr id="15" name="テキスト ボックス 14"/>
        <xdr:cNvSpPr txBox="1"/>
      </xdr:nvSpPr>
      <xdr:spPr>
        <a:xfrm>
          <a:off x="4482547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4</xdr:row>
      <xdr:rowOff>115958</xdr:rowOff>
    </xdr:from>
    <xdr:to>
      <xdr:col>21</xdr:col>
      <xdr:colOff>66260</xdr:colOff>
      <xdr:row>6</xdr:row>
      <xdr:rowOff>66262</xdr:rowOff>
    </xdr:to>
    <xdr:sp macro="" textlink="【基本情報等入力】!BD3">
      <xdr:nvSpPr>
        <xdr:cNvPr id="16" name="テキスト ボックス 15"/>
        <xdr:cNvSpPr txBox="1"/>
      </xdr:nvSpPr>
      <xdr:spPr>
        <a:xfrm>
          <a:off x="4747590" y="801758"/>
          <a:ext cx="20499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4</xdr:row>
      <xdr:rowOff>115958</xdr:rowOff>
    </xdr:from>
    <xdr:to>
      <xdr:col>22</xdr:col>
      <xdr:colOff>132521</xdr:colOff>
      <xdr:row>6</xdr:row>
      <xdr:rowOff>66262</xdr:rowOff>
    </xdr:to>
    <xdr:sp macro="" textlink="【基本情報等入力】!BE3">
      <xdr:nvSpPr>
        <xdr:cNvPr id="17" name="テキスト ボックス 16"/>
        <xdr:cNvSpPr txBox="1"/>
      </xdr:nvSpPr>
      <xdr:spPr>
        <a:xfrm>
          <a:off x="5002281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82825</xdr:colOff>
      <xdr:row>4</xdr:row>
      <xdr:rowOff>115958</xdr:rowOff>
    </xdr:from>
    <xdr:to>
      <xdr:col>25</xdr:col>
      <xdr:colOff>99390</xdr:colOff>
      <xdr:row>6</xdr:row>
      <xdr:rowOff>66262</xdr:rowOff>
    </xdr:to>
    <xdr:sp macro="" textlink="【基本情報等入力】!BF3">
      <xdr:nvSpPr>
        <xdr:cNvPr id="18" name="テキスト ボックス 17"/>
        <xdr:cNvSpPr txBox="1"/>
      </xdr:nvSpPr>
      <xdr:spPr>
        <a:xfrm>
          <a:off x="5540650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173934</xdr:colOff>
      <xdr:row>4</xdr:row>
      <xdr:rowOff>115958</xdr:rowOff>
    </xdr:from>
    <xdr:to>
      <xdr:col>26</xdr:col>
      <xdr:colOff>190499</xdr:colOff>
      <xdr:row>6</xdr:row>
      <xdr:rowOff>66262</xdr:rowOff>
    </xdr:to>
    <xdr:sp macro="" textlink="【基本情報等入力】!BG3">
      <xdr:nvSpPr>
        <xdr:cNvPr id="19" name="テキスト ボックス 18"/>
        <xdr:cNvSpPr txBox="1"/>
      </xdr:nvSpPr>
      <xdr:spPr>
        <a:xfrm>
          <a:off x="5822259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124238</xdr:colOff>
      <xdr:row>4</xdr:row>
      <xdr:rowOff>107675</xdr:rowOff>
    </xdr:from>
    <xdr:to>
      <xdr:col>29</xdr:col>
      <xdr:colOff>140803</xdr:colOff>
      <xdr:row>6</xdr:row>
      <xdr:rowOff>57979</xdr:rowOff>
    </xdr:to>
    <xdr:sp macro="" textlink="【基本情報等入力】!BH3">
      <xdr:nvSpPr>
        <xdr:cNvPr id="20" name="テキスト ボックス 19"/>
        <xdr:cNvSpPr txBox="1"/>
      </xdr:nvSpPr>
      <xdr:spPr>
        <a:xfrm>
          <a:off x="6344063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4</xdr:row>
      <xdr:rowOff>107675</xdr:rowOff>
    </xdr:from>
    <xdr:to>
      <xdr:col>31</xdr:col>
      <xdr:colOff>16564</xdr:colOff>
      <xdr:row>6</xdr:row>
      <xdr:rowOff>57979</xdr:rowOff>
    </xdr:to>
    <xdr:sp macro="" textlink="【基本情報等入力】!BI3">
      <xdr:nvSpPr>
        <xdr:cNvPr id="21" name="テキスト ボックス 20"/>
        <xdr:cNvSpPr txBox="1"/>
      </xdr:nvSpPr>
      <xdr:spPr>
        <a:xfrm>
          <a:off x="6600824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91110</xdr:rowOff>
    </xdr:from>
    <xdr:to>
      <xdr:col>14</xdr:col>
      <xdr:colOff>107674</xdr:colOff>
      <xdr:row>6</xdr:row>
      <xdr:rowOff>41414</xdr:rowOff>
    </xdr:to>
    <xdr:sp macro="" textlink="【基本情報等入力】!C2">
      <xdr:nvSpPr>
        <xdr:cNvPr id="22" name="テキスト ボックス 21"/>
        <xdr:cNvSpPr txBox="1"/>
      </xdr:nvSpPr>
      <xdr:spPr>
        <a:xfrm>
          <a:off x="1393961" y="776910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66260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29110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134676</xdr:rowOff>
    </xdr:from>
    <xdr:to>
      <xdr:col>35</xdr:col>
      <xdr:colOff>41678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707426"/>
          <a:ext cx="7604528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306456</xdr:colOff>
      <xdr:row>2</xdr:row>
      <xdr:rowOff>124239</xdr:rowOff>
    </xdr:from>
    <xdr:to>
      <xdr:col>19</xdr:col>
      <xdr:colOff>157369</xdr:colOff>
      <xdr:row>4</xdr:row>
      <xdr:rowOff>74544</xdr:rowOff>
    </xdr:to>
    <xdr:sp macro="" textlink="【基本情報等入力】!BB4">
      <xdr:nvSpPr>
        <xdr:cNvPr id="4" name="テキスト ボックス 3"/>
        <xdr:cNvSpPr txBox="1"/>
      </xdr:nvSpPr>
      <xdr:spPr>
        <a:xfrm>
          <a:off x="4221231" y="467139"/>
          <a:ext cx="203338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2</xdr:row>
      <xdr:rowOff>124239</xdr:rowOff>
    </xdr:from>
    <xdr:to>
      <xdr:col>20</xdr:col>
      <xdr:colOff>231912</xdr:colOff>
      <xdr:row>4</xdr:row>
      <xdr:rowOff>74544</xdr:rowOff>
    </xdr:to>
    <xdr:sp macro="" textlink="【基本情報等入力】!BC4">
      <xdr:nvSpPr>
        <xdr:cNvPr id="5" name="テキスト ボックス 4"/>
        <xdr:cNvSpPr txBox="1"/>
      </xdr:nvSpPr>
      <xdr:spPr>
        <a:xfrm>
          <a:off x="4482547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2</xdr:row>
      <xdr:rowOff>124239</xdr:rowOff>
    </xdr:from>
    <xdr:to>
      <xdr:col>21</xdr:col>
      <xdr:colOff>66260</xdr:colOff>
      <xdr:row>4</xdr:row>
      <xdr:rowOff>74544</xdr:rowOff>
    </xdr:to>
    <xdr:sp macro="" textlink="【基本情報等入力】!BD4">
      <xdr:nvSpPr>
        <xdr:cNvPr id="6" name="テキスト ボックス 5"/>
        <xdr:cNvSpPr txBox="1"/>
      </xdr:nvSpPr>
      <xdr:spPr>
        <a:xfrm>
          <a:off x="4747590" y="467139"/>
          <a:ext cx="20499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2</xdr:row>
      <xdr:rowOff>124239</xdr:rowOff>
    </xdr:from>
    <xdr:to>
      <xdr:col>22</xdr:col>
      <xdr:colOff>132521</xdr:colOff>
      <xdr:row>4</xdr:row>
      <xdr:rowOff>74544</xdr:rowOff>
    </xdr:to>
    <xdr:sp macro="" textlink="【基本情報等入力】!BE4">
      <xdr:nvSpPr>
        <xdr:cNvPr id="7" name="テキスト ボックス 6"/>
        <xdr:cNvSpPr txBox="1"/>
      </xdr:nvSpPr>
      <xdr:spPr>
        <a:xfrm>
          <a:off x="50022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190499</xdr:colOff>
      <xdr:row>2</xdr:row>
      <xdr:rowOff>124239</xdr:rowOff>
    </xdr:from>
    <xdr:to>
      <xdr:col>24</xdr:col>
      <xdr:colOff>16564</xdr:colOff>
      <xdr:row>4</xdr:row>
      <xdr:rowOff>74544</xdr:rowOff>
    </xdr:to>
    <xdr:sp macro="" textlink="【基本情報等入力】!BF4">
      <xdr:nvSpPr>
        <xdr:cNvPr id="8" name="テキスト ボックス 7"/>
        <xdr:cNvSpPr txBox="1"/>
      </xdr:nvSpPr>
      <xdr:spPr>
        <a:xfrm>
          <a:off x="52673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91108</xdr:colOff>
      <xdr:row>2</xdr:row>
      <xdr:rowOff>124239</xdr:rowOff>
    </xdr:from>
    <xdr:to>
      <xdr:col>25</xdr:col>
      <xdr:colOff>107673</xdr:colOff>
      <xdr:row>4</xdr:row>
      <xdr:rowOff>74544</xdr:rowOff>
    </xdr:to>
    <xdr:sp macro="" textlink="【基本情報等入力】!BG4">
      <xdr:nvSpPr>
        <xdr:cNvPr id="9" name="テキスト ボックス 8"/>
        <xdr:cNvSpPr txBox="1"/>
      </xdr:nvSpPr>
      <xdr:spPr>
        <a:xfrm>
          <a:off x="5548933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157369</xdr:colOff>
      <xdr:row>2</xdr:row>
      <xdr:rowOff>124239</xdr:rowOff>
    </xdr:from>
    <xdr:to>
      <xdr:col>26</xdr:col>
      <xdr:colOff>173934</xdr:colOff>
      <xdr:row>4</xdr:row>
      <xdr:rowOff>74544</xdr:rowOff>
    </xdr:to>
    <xdr:sp macro="" textlink="【基本情報等入力】!BH4">
      <xdr:nvSpPr>
        <xdr:cNvPr id="10" name="テキスト ボックス 9"/>
        <xdr:cNvSpPr txBox="1"/>
      </xdr:nvSpPr>
      <xdr:spPr>
        <a:xfrm>
          <a:off x="580569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27</xdr:col>
      <xdr:colOff>33130</xdr:colOff>
      <xdr:row>2</xdr:row>
      <xdr:rowOff>124239</xdr:rowOff>
    </xdr:from>
    <xdr:to>
      <xdr:col>28</xdr:col>
      <xdr:colOff>49695</xdr:colOff>
      <xdr:row>4</xdr:row>
      <xdr:rowOff>74544</xdr:rowOff>
    </xdr:to>
    <xdr:sp macro="" textlink="【基本情報等入力】!BI4">
      <xdr:nvSpPr>
        <xdr:cNvPr id="11" name="テキスト ボックス 10"/>
        <xdr:cNvSpPr txBox="1"/>
      </xdr:nvSpPr>
      <xdr:spPr>
        <a:xfrm>
          <a:off x="6062455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115956</xdr:colOff>
      <xdr:row>2</xdr:row>
      <xdr:rowOff>124239</xdr:rowOff>
    </xdr:from>
    <xdr:to>
      <xdr:col>29</xdr:col>
      <xdr:colOff>132521</xdr:colOff>
      <xdr:row>4</xdr:row>
      <xdr:rowOff>74544</xdr:rowOff>
    </xdr:to>
    <xdr:sp macro="" textlink="【基本情報等入力】!BJ4">
      <xdr:nvSpPr>
        <xdr:cNvPr id="12" name="テキスト ボックス 11"/>
        <xdr:cNvSpPr txBox="1"/>
      </xdr:nvSpPr>
      <xdr:spPr>
        <a:xfrm>
          <a:off x="63357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2</xdr:row>
      <xdr:rowOff>124239</xdr:rowOff>
    </xdr:from>
    <xdr:to>
      <xdr:col>31</xdr:col>
      <xdr:colOff>16564</xdr:colOff>
      <xdr:row>4</xdr:row>
      <xdr:rowOff>74544</xdr:rowOff>
    </xdr:to>
    <xdr:sp macro="" textlink="【基本情報等入力】!BK4">
      <xdr:nvSpPr>
        <xdr:cNvPr id="13" name="テキスト ボックス 12"/>
        <xdr:cNvSpPr txBox="1"/>
      </xdr:nvSpPr>
      <xdr:spPr>
        <a:xfrm>
          <a:off x="66008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306456</xdr:colOff>
      <xdr:row>4</xdr:row>
      <xdr:rowOff>115958</xdr:rowOff>
    </xdr:from>
    <xdr:to>
      <xdr:col>19</xdr:col>
      <xdr:colOff>157369</xdr:colOff>
      <xdr:row>6</xdr:row>
      <xdr:rowOff>66262</xdr:rowOff>
    </xdr:to>
    <xdr:sp macro="" textlink="【基本情報等入力】!BB3">
      <xdr:nvSpPr>
        <xdr:cNvPr id="14" name="テキスト ボックス 13"/>
        <xdr:cNvSpPr txBox="1"/>
      </xdr:nvSpPr>
      <xdr:spPr>
        <a:xfrm>
          <a:off x="4221231" y="801758"/>
          <a:ext cx="20333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4</xdr:row>
      <xdr:rowOff>115958</xdr:rowOff>
    </xdr:from>
    <xdr:to>
      <xdr:col>20</xdr:col>
      <xdr:colOff>231912</xdr:colOff>
      <xdr:row>6</xdr:row>
      <xdr:rowOff>66262</xdr:rowOff>
    </xdr:to>
    <xdr:sp macro="" textlink="【基本情報等入力】!BC3">
      <xdr:nvSpPr>
        <xdr:cNvPr id="15" name="テキスト ボックス 14"/>
        <xdr:cNvSpPr txBox="1"/>
      </xdr:nvSpPr>
      <xdr:spPr>
        <a:xfrm>
          <a:off x="4482547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4</xdr:row>
      <xdr:rowOff>115958</xdr:rowOff>
    </xdr:from>
    <xdr:to>
      <xdr:col>21</xdr:col>
      <xdr:colOff>66260</xdr:colOff>
      <xdr:row>6</xdr:row>
      <xdr:rowOff>66262</xdr:rowOff>
    </xdr:to>
    <xdr:sp macro="" textlink="【基本情報等入力】!BD3">
      <xdr:nvSpPr>
        <xdr:cNvPr id="16" name="テキスト ボックス 15"/>
        <xdr:cNvSpPr txBox="1"/>
      </xdr:nvSpPr>
      <xdr:spPr>
        <a:xfrm>
          <a:off x="4747590" y="801758"/>
          <a:ext cx="20499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4</xdr:row>
      <xdr:rowOff>115958</xdr:rowOff>
    </xdr:from>
    <xdr:to>
      <xdr:col>22</xdr:col>
      <xdr:colOff>132521</xdr:colOff>
      <xdr:row>6</xdr:row>
      <xdr:rowOff>66262</xdr:rowOff>
    </xdr:to>
    <xdr:sp macro="" textlink="【基本情報等入力】!BE3">
      <xdr:nvSpPr>
        <xdr:cNvPr id="17" name="テキスト ボックス 16"/>
        <xdr:cNvSpPr txBox="1"/>
      </xdr:nvSpPr>
      <xdr:spPr>
        <a:xfrm>
          <a:off x="5002281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82825</xdr:colOff>
      <xdr:row>4</xdr:row>
      <xdr:rowOff>115958</xdr:rowOff>
    </xdr:from>
    <xdr:to>
      <xdr:col>25</xdr:col>
      <xdr:colOff>99390</xdr:colOff>
      <xdr:row>6</xdr:row>
      <xdr:rowOff>66262</xdr:rowOff>
    </xdr:to>
    <xdr:sp macro="" textlink="【基本情報等入力】!BF3">
      <xdr:nvSpPr>
        <xdr:cNvPr id="18" name="テキスト ボックス 17"/>
        <xdr:cNvSpPr txBox="1"/>
      </xdr:nvSpPr>
      <xdr:spPr>
        <a:xfrm>
          <a:off x="5540650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173934</xdr:colOff>
      <xdr:row>4</xdr:row>
      <xdr:rowOff>115958</xdr:rowOff>
    </xdr:from>
    <xdr:to>
      <xdr:col>26</xdr:col>
      <xdr:colOff>190499</xdr:colOff>
      <xdr:row>6</xdr:row>
      <xdr:rowOff>66262</xdr:rowOff>
    </xdr:to>
    <xdr:sp macro="" textlink="【基本情報等入力】!BG3">
      <xdr:nvSpPr>
        <xdr:cNvPr id="19" name="テキスト ボックス 18"/>
        <xdr:cNvSpPr txBox="1"/>
      </xdr:nvSpPr>
      <xdr:spPr>
        <a:xfrm>
          <a:off x="5822259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124238</xdr:colOff>
      <xdr:row>4</xdr:row>
      <xdr:rowOff>107675</xdr:rowOff>
    </xdr:from>
    <xdr:to>
      <xdr:col>29</xdr:col>
      <xdr:colOff>140803</xdr:colOff>
      <xdr:row>6</xdr:row>
      <xdr:rowOff>57979</xdr:rowOff>
    </xdr:to>
    <xdr:sp macro="" textlink="【基本情報等入力】!BH3">
      <xdr:nvSpPr>
        <xdr:cNvPr id="20" name="テキスト ボックス 19"/>
        <xdr:cNvSpPr txBox="1"/>
      </xdr:nvSpPr>
      <xdr:spPr>
        <a:xfrm>
          <a:off x="6344063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4</xdr:row>
      <xdr:rowOff>107675</xdr:rowOff>
    </xdr:from>
    <xdr:to>
      <xdr:col>31</xdr:col>
      <xdr:colOff>16564</xdr:colOff>
      <xdr:row>6</xdr:row>
      <xdr:rowOff>57979</xdr:rowOff>
    </xdr:to>
    <xdr:sp macro="" textlink="【基本情報等入力】!BI3">
      <xdr:nvSpPr>
        <xdr:cNvPr id="21" name="テキスト ボックス 20"/>
        <xdr:cNvSpPr txBox="1"/>
      </xdr:nvSpPr>
      <xdr:spPr>
        <a:xfrm>
          <a:off x="6600824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91110</xdr:rowOff>
    </xdr:from>
    <xdr:to>
      <xdr:col>14</xdr:col>
      <xdr:colOff>107674</xdr:colOff>
      <xdr:row>6</xdr:row>
      <xdr:rowOff>41414</xdr:rowOff>
    </xdr:to>
    <xdr:sp macro="" textlink="【基本情報等入力】!C2">
      <xdr:nvSpPr>
        <xdr:cNvPr id="22" name="テキスト ボックス 21"/>
        <xdr:cNvSpPr txBox="1"/>
      </xdr:nvSpPr>
      <xdr:spPr>
        <a:xfrm>
          <a:off x="1393961" y="776910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66260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29110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134676</xdr:rowOff>
    </xdr:from>
    <xdr:to>
      <xdr:col>35</xdr:col>
      <xdr:colOff>41678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707426"/>
          <a:ext cx="7604528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306456</xdr:colOff>
      <xdr:row>2</xdr:row>
      <xdr:rowOff>124239</xdr:rowOff>
    </xdr:from>
    <xdr:to>
      <xdr:col>19</xdr:col>
      <xdr:colOff>157369</xdr:colOff>
      <xdr:row>4</xdr:row>
      <xdr:rowOff>74544</xdr:rowOff>
    </xdr:to>
    <xdr:sp macro="" textlink="【基本情報等入力】!BB4">
      <xdr:nvSpPr>
        <xdr:cNvPr id="4" name="テキスト ボックス 3"/>
        <xdr:cNvSpPr txBox="1"/>
      </xdr:nvSpPr>
      <xdr:spPr>
        <a:xfrm>
          <a:off x="4221231" y="467139"/>
          <a:ext cx="203338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2</xdr:row>
      <xdr:rowOff>124239</xdr:rowOff>
    </xdr:from>
    <xdr:to>
      <xdr:col>20</xdr:col>
      <xdr:colOff>231912</xdr:colOff>
      <xdr:row>4</xdr:row>
      <xdr:rowOff>74544</xdr:rowOff>
    </xdr:to>
    <xdr:sp macro="" textlink="【基本情報等入力】!BC4">
      <xdr:nvSpPr>
        <xdr:cNvPr id="5" name="テキスト ボックス 4"/>
        <xdr:cNvSpPr txBox="1"/>
      </xdr:nvSpPr>
      <xdr:spPr>
        <a:xfrm>
          <a:off x="4482547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2</xdr:row>
      <xdr:rowOff>124239</xdr:rowOff>
    </xdr:from>
    <xdr:to>
      <xdr:col>21</xdr:col>
      <xdr:colOff>66260</xdr:colOff>
      <xdr:row>4</xdr:row>
      <xdr:rowOff>74544</xdr:rowOff>
    </xdr:to>
    <xdr:sp macro="" textlink="【基本情報等入力】!BD4">
      <xdr:nvSpPr>
        <xdr:cNvPr id="6" name="テキスト ボックス 5"/>
        <xdr:cNvSpPr txBox="1"/>
      </xdr:nvSpPr>
      <xdr:spPr>
        <a:xfrm>
          <a:off x="4747590" y="467139"/>
          <a:ext cx="20499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2</xdr:row>
      <xdr:rowOff>124239</xdr:rowOff>
    </xdr:from>
    <xdr:to>
      <xdr:col>22</xdr:col>
      <xdr:colOff>132521</xdr:colOff>
      <xdr:row>4</xdr:row>
      <xdr:rowOff>74544</xdr:rowOff>
    </xdr:to>
    <xdr:sp macro="" textlink="【基本情報等入力】!BE4">
      <xdr:nvSpPr>
        <xdr:cNvPr id="7" name="テキスト ボックス 6"/>
        <xdr:cNvSpPr txBox="1"/>
      </xdr:nvSpPr>
      <xdr:spPr>
        <a:xfrm>
          <a:off x="50022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190499</xdr:colOff>
      <xdr:row>2</xdr:row>
      <xdr:rowOff>124239</xdr:rowOff>
    </xdr:from>
    <xdr:to>
      <xdr:col>24</xdr:col>
      <xdr:colOff>16564</xdr:colOff>
      <xdr:row>4</xdr:row>
      <xdr:rowOff>74544</xdr:rowOff>
    </xdr:to>
    <xdr:sp macro="" textlink="【基本情報等入力】!BF4">
      <xdr:nvSpPr>
        <xdr:cNvPr id="8" name="テキスト ボックス 7"/>
        <xdr:cNvSpPr txBox="1"/>
      </xdr:nvSpPr>
      <xdr:spPr>
        <a:xfrm>
          <a:off x="52673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91108</xdr:colOff>
      <xdr:row>2</xdr:row>
      <xdr:rowOff>124239</xdr:rowOff>
    </xdr:from>
    <xdr:to>
      <xdr:col>25</xdr:col>
      <xdr:colOff>107673</xdr:colOff>
      <xdr:row>4</xdr:row>
      <xdr:rowOff>74544</xdr:rowOff>
    </xdr:to>
    <xdr:sp macro="" textlink="【基本情報等入力】!BG4">
      <xdr:nvSpPr>
        <xdr:cNvPr id="9" name="テキスト ボックス 8"/>
        <xdr:cNvSpPr txBox="1"/>
      </xdr:nvSpPr>
      <xdr:spPr>
        <a:xfrm>
          <a:off x="5548933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157369</xdr:colOff>
      <xdr:row>2</xdr:row>
      <xdr:rowOff>124239</xdr:rowOff>
    </xdr:from>
    <xdr:to>
      <xdr:col>26</xdr:col>
      <xdr:colOff>173934</xdr:colOff>
      <xdr:row>4</xdr:row>
      <xdr:rowOff>74544</xdr:rowOff>
    </xdr:to>
    <xdr:sp macro="" textlink="【基本情報等入力】!BH4">
      <xdr:nvSpPr>
        <xdr:cNvPr id="10" name="テキスト ボックス 9"/>
        <xdr:cNvSpPr txBox="1"/>
      </xdr:nvSpPr>
      <xdr:spPr>
        <a:xfrm>
          <a:off x="580569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27</xdr:col>
      <xdr:colOff>33130</xdr:colOff>
      <xdr:row>2</xdr:row>
      <xdr:rowOff>124239</xdr:rowOff>
    </xdr:from>
    <xdr:to>
      <xdr:col>28</xdr:col>
      <xdr:colOff>49695</xdr:colOff>
      <xdr:row>4</xdr:row>
      <xdr:rowOff>74544</xdr:rowOff>
    </xdr:to>
    <xdr:sp macro="" textlink="【基本情報等入力】!BI4">
      <xdr:nvSpPr>
        <xdr:cNvPr id="11" name="テキスト ボックス 10"/>
        <xdr:cNvSpPr txBox="1"/>
      </xdr:nvSpPr>
      <xdr:spPr>
        <a:xfrm>
          <a:off x="6062455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115956</xdr:colOff>
      <xdr:row>2</xdr:row>
      <xdr:rowOff>124239</xdr:rowOff>
    </xdr:from>
    <xdr:to>
      <xdr:col>29</xdr:col>
      <xdr:colOff>132521</xdr:colOff>
      <xdr:row>4</xdr:row>
      <xdr:rowOff>74544</xdr:rowOff>
    </xdr:to>
    <xdr:sp macro="" textlink="【基本情報等入力】!BJ4">
      <xdr:nvSpPr>
        <xdr:cNvPr id="12" name="テキスト ボックス 11"/>
        <xdr:cNvSpPr txBox="1"/>
      </xdr:nvSpPr>
      <xdr:spPr>
        <a:xfrm>
          <a:off x="63357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2</xdr:row>
      <xdr:rowOff>124239</xdr:rowOff>
    </xdr:from>
    <xdr:to>
      <xdr:col>31</xdr:col>
      <xdr:colOff>16564</xdr:colOff>
      <xdr:row>4</xdr:row>
      <xdr:rowOff>74544</xdr:rowOff>
    </xdr:to>
    <xdr:sp macro="" textlink="【基本情報等入力】!BK4">
      <xdr:nvSpPr>
        <xdr:cNvPr id="13" name="テキスト ボックス 12"/>
        <xdr:cNvSpPr txBox="1"/>
      </xdr:nvSpPr>
      <xdr:spPr>
        <a:xfrm>
          <a:off x="66008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306456</xdr:colOff>
      <xdr:row>4</xdr:row>
      <xdr:rowOff>115958</xdr:rowOff>
    </xdr:from>
    <xdr:to>
      <xdr:col>19</xdr:col>
      <xdr:colOff>157369</xdr:colOff>
      <xdr:row>6</xdr:row>
      <xdr:rowOff>66262</xdr:rowOff>
    </xdr:to>
    <xdr:sp macro="" textlink="【基本情報等入力】!BB3">
      <xdr:nvSpPr>
        <xdr:cNvPr id="14" name="テキスト ボックス 13"/>
        <xdr:cNvSpPr txBox="1"/>
      </xdr:nvSpPr>
      <xdr:spPr>
        <a:xfrm>
          <a:off x="4221231" y="801758"/>
          <a:ext cx="20333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4</xdr:row>
      <xdr:rowOff>115958</xdr:rowOff>
    </xdr:from>
    <xdr:to>
      <xdr:col>20</xdr:col>
      <xdr:colOff>231912</xdr:colOff>
      <xdr:row>6</xdr:row>
      <xdr:rowOff>66262</xdr:rowOff>
    </xdr:to>
    <xdr:sp macro="" textlink="【基本情報等入力】!BC3">
      <xdr:nvSpPr>
        <xdr:cNvPr id="15" name="テキスト ボックス 14"/>
        <xdr:cNvSpPr txBox="1"/>
      </xdr:nvSpPr>
      <xdr:spPr>
        <a:xfrm>
          <a:off x="4482547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4</xdr:row>
      <xdr:rowOff>115958</xdr:rowOff>
    </xdr:from>
    <xdr:to>
      <xdr:col>21</xdr:col>
      <xdr:colOff>66260</xdr:colOff>
      <xdr:row>6</xdr:row>
      <xdr:rowOff>66262</xdr:rowOff>
    </xdr:to>
    <xdr:sp macro="" textlink="【基本情報等入力】!BD3">
      <xdr:nvSpPr>
        <xdr:cNvPr id="16" name="テキスト ボックス 15"/>
        <xdr:cNvSpPr txBox="1"/>
      </xdr:nvSpPr>
      <xdr:spPr>
        <a:xfrm>
          <a:off x="4747590" y="801758"/>
          <a:ext cx="20499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4</xdr:row>
      <xdr:rowOff>115958</xdr:rowOff>
    </xdr:from>
    <xdr:to>
      <xdr:col>22</xdr:col>
      <xdr:colOff>132521</xdr:colOff>
      <xdr:row>6</xdr:row>
      <xdr:rowOff>66262</xdr:rowOff>
    </xdr:to>
    <xdr:sp macro="" textlink="【基本情報等入力】!BE3">
      <xdr:nvSpPr>
        <xdr:cNvPr id="17" name="テキスト ボックス 16"/>
        <xdr:cNvSpPr txBox="1"/>
      </xdr:nvSpPr>
      <xdr:spPr>
        <a:xfrm>
          <a:off x="5002281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82825</xdr:colOff>
      <xdr:row>4</xdr:row>
      <xdr:rowOff>115958</xdr:rowOff>
    </xdr:from>
    <xdr:to>
      <xdr:col>25</xdr:col>
      <xdr:colOff>99390</xdr:colOff>
      <xdr:row>6</xdr:row>
      <xdr:rowOff>66262</xdr:rowOff>
    </xdr:to>
    <xdr:sp macro="" textlink="【基本情報等入力】!BF3">
      <xdr:nvSpPr>
        <xdr:cNvPr id="18" name="テキスト ボックス 17"/>
        <xdr:cNvSpPr txBox="1"/>
      </xdr:nvSpPr>
      <xdr:spPr>
        <a:xfrm>
          <a:off x="5540650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173934</xdr:colOff>
      <xdr:row>4</xdr:row>
      <xdr:rowOff>115958</xdr:rowOff>
    </xdr:from>
    <xdr:to>
      <xdr:col>26</xdr:col>
      <xdr:colOff>190499</xdr:colOff>
      <xdr:row>6</xdr:row>
      <xdr:rowOff>66262</xdr:rowOff>
    </xdr:to>
    <xdr:sp macro="" textlink="【基本情報等入力】!BG3">
      <xdr:nvSpPr>
        <xdr:cNvPr id="19" name="テキスト ボックス 18"/>
        <xdr:cNvSpPr txBox="1"/>
      </xdr:nvSpPr>
      <xdr:spPr>
        <a:xfrm>
          <a:off x="5822259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124238</xdr:colOff>
      <xdr:row>4</xdr:row>
      <xdr:rowOff>107675</xdr:rowOff>
    </xdr:from>
    <xdr:to>
      <xdr:col>29</xdr:col>
      <xdr:colOff>140803</xdr:colOff>
      <xdr:row>6</xdr:row>
      <xdr:rowOff>57979</xdr:rowOff>
    </xdr:to>
    <xdr:sp macro="" textlink="【基本情報等入力】!BH3">
      <xdr:nvSpPr>
        <xdr:cNvPr id="20" name="テキスト ボックス 19"/>
        <xdr:cNvSpPr txBox="1"/>
      </xdr:nvSpPr>
      <xdr:spPr>
        <a:xfrm>
          <a:off x="6344063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4</xdr:row>
      <xdr:rowOff>107675</xdr:rowOff>
    </xdr:from>
    <xdr:to>
      <xdr:col>31</xdr:col>
      <xdr:colOff>16564</xdr:colOff>
      <xdr:row>6</xdr:row>
      <xdr:rowOff>57979</xdr:rowOff>
    </xdr:to>
    <xdr:sp macro="" textlink="【基本情報等入力】!BI3">
      <xdr:nvSpPr>
        <xdr:cNvPr id="21" name="テキスト ボックス 20"/>
        <xdr:cNvSpPr txBox="1"/>
      </xdr:nvSpPr>
      <xdr:spPr>
        <a:xfrm>
          <a:off x="6600824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91110</xdr:rowOff>
    </xdr:from>
    <xdr:to>
      <xdr:col>14</xdr:col>
      <xdr:colOff>107674</xdr:colOff>
      <xdr:row>6</xdr:row>
      <xdr:rowOff>41414</xdr:rowOff>
    </xdr:to>
    <xdr:sp macro="" textlink="【基本情報等入力】!C2">
      <xdr:nvSpPr>
        <xdr:cNvPr id="22" name="テキスト ボックス 21"/>
        <xdr:cNvSpPr txBox="1"/>
      </xdr:nvSpPr>
      <xdr:spPr>
        <a:xfrm>
          <a:off x="1393961" y="776910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66260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29110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134676</xdr:rowOff>
    </xdr:from>
    <xdr:to>
      <xdr:col>35</xdr:col>
      <xdr:colOff>41678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707426"/>
          <a:ext cx="7604528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306456</xdr:colOff>
      <xdr:row>2</xdr:row>
      <xdr:rowOff>124239</xdr:rowOff>
    </xdr:from>
    <xdr:to>
      <xdr:col>19</xdr:col>
      <xdr:colOff>157369</xdr:colOff>
      <xdr:row>4</xdr:row>
      <xdr:rowOff>74544</xdr:rowOff>
    </xdr:to>
    <xdr:sp macro="" textlink="【基本情報等入力】!BB4">
      <xdr:nvSpPr>
        <xdr:cNvPr id="4" name="テキスト ボックス 3"/>
        <xdr:cNvSpPr txBox="1"/>
      </xdr:nvSpPr>
      <xdr:spPr>
        <a:xfrm>
          <a:off x="4221231" y="467139"/>
          <a:ext cx="203338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2</xdr:row>
      <xdr:rowOff>124239</xdr:rowOff>
    </xdr:from>
    <xdr:to>
      <xdr:col>20</xdr:col>
      <xdr:colOff>231912</xdr:colOff>
      <xdr:row>4</xdr:row>
      <xdr:rowOff>74544</xdr:rowOff>
    </xdr:to>
    <xdr:sp macro="" textlink="【基本情報等入力】!BC4">
      <xdr:nvSpPr>
        <xdr:cNvPr id="5" name="テキスト ボックス 4"/>
        <xdr:cNvSpPr txBox="1"/>
      </xdr:nvSpPr>
      <xdr:spPr>
        <a:xfrm>
          <a:off x="4482547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2</xdr:row>
      <xdr:rowOff>124239</xdr:rowOff>
    </xdr:from>
    <xdr:to>
      <xdr:col>21</xdr:col>
      <xdr:colOff>66260</xdr:colOff>
      <xdr:row>4</xdr:row>
      <xdr:rowOff>74544</xdr:rowOff>
    </xdr:to>
    <xdr:sp macro="" textlink="【基本情報等入力】!BD4">
      <xdr:nvSpPr>
        <xdr:cNvPr id="6" name="テキスト ボックス 5"/>
        <xdr:cNvSpPr txBox="1"/>
      </xdr:nvSpPr>
      <xdr:spPr>
        <a:xfrm>
          <a:off x="4747590" y="467139"/>
          <a:ext cx="20499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2</xdr:row>
      <xdr:rowOff>124239</xdr:rowOff>
    </xdr:from>
    <xdr:to>
      <xdr:col>22</xdr:col>
      <xdr:colOff>132521</xdr:colOff>
      <xdr:row>4</xdr:row>
      <xdr:rowOff>74544</xdr:rowOff>
    </xdr:to>
    <xdr:sp macro="" textlink="【基本情報等入力】!BE4">
      <xdr:nvSpPr>
        <xdr:cNvPr id="7" name="テキスト ボックス 6"/>
        <xdr:cNvSpPr txBox="1"/>
      </xdr:nvSpPr>
      <xdr:spPr>
        <a:xfrm>
          <a:off x="50022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190499</xdr:colOff>
      <xdr:row>2</xdr:row>
      <xdr:rowOff>124239</xdr:rowOff>
    </xdr:from>
    <xdr:to>
      <xdr:col>24</xdr:col>
      <xdr:colOff>16564</xdr:colOff>
      <xdr:row>4</xdr:row>
      <xdr:rowOff>74544</xdr:rowOff>
    </xdr:to>
    <xdr:sp macro="" textlink="【基本情報等入力】!BF4">
      <xdr:nvSpPr>
        <xdr:cNvPr id="8" name="テキスト ボックス 7"/>
        <xdr:cNvSpPr txBox="1"/>
      </xdr:nvSpPr>
      <xdr:spPr>
        <a:xfrm>
          <a:off x="52673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91108</xdr:colOff>
      <xdr:row>2</xdr:row>
      <xdr:rowOff>124239</xdr:rowOff>
    </xdr:from>
    <xdr:to>
      <xdr:col>25</xdr:col>
      <xdr:colOff>107673</xdr:colOff>
      <xdr:row>4</xdr:row>
      <xdr:rowOff>74544</xdr:rowOff>
    </xdr:to>
    <xdr:sp macro="" textlink="【基本情報等入力】!BG4">
      <xdr:nvSpPr>
        <xdr:cNvPr id="9" name="テキスト ボックス 8"/>
        <xdr:cNvSpPr txBox="1"/>
      </xdr:nvSpPr>
      <xdr:spPr>
        <a:xfrm>
          <a:off x="5548933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157369</xdr:colOff>
      <xdr:row>2</xdr:row>
      <xdr:rowOff>124239</xdr:rowOff>
    </xdr:from>
    <xdr:to>
      <xdr:col>26</xdr:col>
      <xdr:colOff>173934</xdr:colOff>
      <xdr:row>4</xdr:row>
      <xdr:rowOff>74544</xdr:rowOff>
    </xdr:to>
    <xdr:sp macro="" textlink="【基本情報等入力】!BH4">
      <xdr:nvSpPr>
        <xdr:cNvPr id="10" name="テキスト ボックス 9"/>
        <xdr:cNvSpPr txBox="1"/>
      </xdr:nvSpPr>
      <xdr:spPr>
        <a:xfrm>
          <a:off x="580569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27</xdr:col>
      <xdr:colOff>33130</xdr:colOff>
      <xdr:row>2</xdr:row>
      <xdr:rowOff>124239</xdr:rowOff>
    </xdr:from>
    <xdr:to>
      <xdr:col>28</xdr:col>
      <xdr:colOff>49695</xdr:colOff>
      <xdr:row>4</xdr:row>
      <xdr:rowOff>74544</xdr:rowOff>
    </xdr:to>
    <xdr:sp macro="" textlink="【基本情報等入力】!BI4">
      <xdr:nvSpPr>
        <xdr:cNvPr id="11" name="テキスト ボックス 10"/>
        <xdr:cNvSpPr txBox="1"/>
      </xdr:nvSpPr>
      <xdr:spPr>
        <a:xfrm>
          <a:off x="6062455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115956</xdr:colOff>
      <xdr:row>2</xdr:row>
      <xdr:rowOff>124239</xdr:rowOff>
    </xdr:from>
    <xdr:to>
      <xdr:col>29</xdr:col>
      <xdr:colOff>132521</xdr:colOff>
      <xdr:row>4</xdr:row>
      <xdr:rowOff>74544</xdr:rowOff>
    </xdr:to>
    <xdr:sp macro="" textlink="【基本情報等入力】!BJ4">
      <xdr:nvSpPr>
        <xdr:cNvPr id="12" name="テキスト ボックス 11"/>
        <xdr:cNvSpPr txBox="1"/>
      </xdr:nvSpPr>
      <xdr:spPr>
        <a:xfrm>
          <a:off x="63357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2</xdr:row>
      <xdr:rowOff>124239</xdr:rowOff>
    </xdr:from>
    <xdr:to>
      <xdr:col>31</xdr:col>
      <xdr:colOff>16564</xdr:colOff>
      <xdr:row>4</xdr:row>
      <xdr:rowOff>74544</xdr:rowOff>
    </xdr:to>
    <xdr:sp macro="" textlink="【基本情報等入力】!BK4">
      <xdr:nvSpPr>
        <xdr:cNvPr id="13" name="テキスト ボックス 12"/>
        <xdr:cNvSpPr txBox="1"/>
      </xdr:nvSpPr>
      <xdr:spPr>
        <a:xfrm>
          <a:off x="66008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306456</xdr:colOff>
      <xdr:row>4</xdr:row>
      <xdr:rowOff>115958</xdr:rowOff>
    </xdr:from>
    <xdr:to>
      <xdr:col>19</xdr:col>
      <xdr:colOff>157369</xdr:colOff>
      <xdr:row>6</xdr:row>
      <xdr:rowOff>66262</xdr:rowOff>
    </xdr:to>
    <xdr:sp macro="" textlink="【基本情報等入力】!BB3">
      <xdr:nvSpPr>
        <xdr:cNvPr id="14" name="テキスト ボックス 13"/>
        <xdr:cNvSpPr txBox="1"/>
      </xdr:nvSpPr>
      <xdr:spPr>
        <a:xfrm>
          <a:off x="4221231" y="801758"/>
          <a:ext cx="20333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4</xdr:row>
      <xdr:rowOff>115958</xdr:rowOff>
    </xdr:from>
    <xdr:to>
      <xdr:col>20</xdr:col>
      <xdr:colOff>231912</xdr:colOff>
      <xdr:row>6</xdr:row>
      <xdr:rowOff>66262</xdr:rowOff>
    </xdr:to>
    <xdr:sp macro="" textlink="【基本情報等入力】!BC3">
      <xdr:nvSpPr>
        <xdr:cNvPr id="15" name="テキスト ボックス 14"/>
        <xdr:cNvSpPr txBox="1"/>
      </xdr:nvSpPr>
      <xdr:spPr>
        <a:xfrm>
          <a:off x="4482547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4</xdr:row>
      <xdr:rowOff>115958</xdr:rowOff>
    </xdr:from>
    <xdr:to>
      <xdr:col>21</xdr:col>
      <xdr:colOff>66260</xdr:colOff>
      <xdr:row>6</xdr:row>
      <xdr:rowOff>66262</xdr:rowOff>
    </xdr:to>
    <xdr:sp macro="" textlink="【基本情報等入力】!BD3">
      <xdr:nvSpPr>
        <xdr:cNvPr id="16" name="テキスト ボックス 15"/>
        <xdr:cNvSpPr txBox="1"/>
      </xdr:nvSpPr>
      <xdr:spPr>
        <a:xfrm>
          <a:off x="4747590" y="801758"/>
          <a:ext cx="20499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4</xdr:row>
      <xdr:rowOff>115958</xdr:rowOff>
    </xdr:from>
    <xdr:to>
      <xdr:col>22</xdr:col>
      <xdr:colOff>132521</xdr:colOff>
      <xdr:row>6</xdr:row>
      <xdr:rowOff>66262</xdr:rowOff>
    </xdr:to>
    <xdr:sp macro="" textlink="【基本情報等入力】!BE3">
      <xdr:nvSpPr>
        <xdr:cNvPr id="17" name="テキスト ボックス 16"/>
        <xdr:cNvSpPr txBox="1"/>
      </xdr:nvSpPr>
      <xdr:spPr>
        <a:xfrm>
          <a:off x="5002281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82825</xdr:colOff>
      <xdr:row>4</xdr:row>
      <xdr:rowOff>115958</xdr:rowOff>
    </xdr:from>
    <xdr:to>
      <xdr:col>25</xdr:col>
      <xdr:colOff>99390</xdr:colOff>
      <xdr:row>6</xdr:row>
      <xdr:rowOff>66262</xdr:rowOff>
    </xdr:to>
    <xdr:sp macro="" textlink="【基本情報等入力】!BF3">
      <xdr:nvSpPr>
        <xdr:cNvPr id="18" name="テキスト ボックス 17"/>
        <xdr:cNvSpPr txBox="1"/>
      </xdr:nvSpPr>
      <xdr:spPr>
        <a:xfrm>
          <a:off x="5540650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173934</xdr:colOff>
      <xdr:row>4</xdr:row>
      <xdr:rowOff>115958</xdr:rowOff>
    </xdr:from>
    <xdr:to>
      <xdr:col>26</xdr:col>
      <xdr:colOff>190499</xdr:colOff>
      <xdr:row>6</xdr:row>
      <xdr:rowOff>66262</xdr:rowOff>
    </xdr:to>
    <xdr:sp macro="" textlink="【基本情報等入力】!BG3">
      <xdr:nvSpPr>
        <xdr:cNvPr id="19" name="テキスト ボックス 18"/>
        <xdr:cNvSpPr txBox="1"/>
      </xdr:nvSpPr>
      <xdr:spPr>
        <a:xfrm>
          <a:off x="5822259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124238</xdr:colOff>
      <xdr:row>4</xdr:row>
      <xdr:rowOff>107675</xdr:rowOff>
    </xdr:from>
    <xdr:to>
      <xdr:col>29</xdr:col>
      <xdr:colOff>140803</xdr:colOff>
      <xdr:row>6</xdr:row>
      <xdr:rowOff>57979</xdr:rowOff>
    </xdr:to>
    <xdr:sp macro="" textlink="【基本情報等入力】!BH3">
      <xdr:nvSpPr>
        <xdr:cNvPr id="20" name="テキスト ボックス 19"/>
        <xdr:cNvSpPr txBox="1"/>
      </xdr:nvSpPr>
      <xdr:spPr>
        <a:xfrm>
          <a:off x="6344063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4</xdr:row>
      <xdr:rowOff>107675</xdr:rowOff>
    </xdr:from>
    <xdr:to>
      <xdr:col>31</xdr:col>
      <xdr:colOff>16564</xdr:colOff>
      <xdr:row>6</xdr:row>
      <xdr:rowOff>57979</xdr:rowOff>
    </xdr:to>
    <xdr:sp macro="" textlink="【基本情報等入力】!BI3">
      <xdr:nvSpPr>
        <xdr:cNvPr id="21" name="テキスト ボックス 20"/>
        <xdr:cNvSpPr txBox="1"/>
      </xdr:nvSpPr>
      <xdr:spPr>
        <a:xfrm>
          <a:off x="6600824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91110</xdr:rowOff>
    </xdr:from>
    <xdr:to>
      <xdr:col>14</xdr:col>
      <xdr:colOff>107674</xdr:colOff>
      <xdr:row>6</xdr:row>
      <xdr:rowOff>41414</xdr:rowOff>
    </xdr:to>
    <xdr:sp macro="" textlink="【基本情報等入力】!C2">
      <xdr:nvSpPr>
        <xdr:cNvPr id="22" name="テキスト ボックス 21"/>
        <xdr:cNvSpPr txBox="1"/>
      </xdr:nvSpPr>
      <xdr:spPr>
        <a:xfrm>
          <a:off x="1393961" y="776910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66260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29110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134676</xdr:rowOff>
    </xdr:from>
    <xdr:to>
      <xdr:col>35</xdr:col>
      <xdr:colOff>41678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707426"/>
          <a:ext cx="7604528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306456</xdr:colOff>
      <xdr:row>2</xdr:row>
      <xdr:rowOff>124239</xdr:rowOff>
    </xdr:from>
    <xdr:to>
      <xdr:col>19</xdr:col>
      <xdr:colOff>157369</xdr:colOff>
      <xdr:row>4</xdr:row>
      <xdr:rowOff>74544</xdr:rowOff>
    </xdr:to>
    <xdr:sp macro="" textlink="【基本情報等入力】!BB4">
      <xdr:nvSpPr>
        <xdr:cNvPr id="4" name="テキスト ボックス 3"/>
        <xdr:cNvSpPr txBox="1"/>
      </xdr:nvSpPr>
      <xdr:spPr>
        <a:xfrm>
          <a:off x="4221231" y="467139"/>
          <a:ext cx="203338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2</xdr:row>
      <xdr:rowOff>124239</xdr:rowOff>
    </xdr:from>
    <xdr:to>
      <xdr:col>20</xdr:col>
      <xdr:colOff>231912</xdr:colOff>
      <xdr:row>4</xdr:row>
      <xdr:rowOff>74544</xdr:rowOff>
    </xdr:to>
    <xdr:sp macro="" textlink="【基本情報等入力】!BC4">
      <xdr:nvSpPr>
        <xdr:cNvPr id="5" name="テキスト ボックス 4"/>
        <xdr:cNvSpPr txBox="1"/>
      </xdr:nvSpPr>
      <xdr:spPr>
        <a:xfrm>
          <a:off x="4482547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2</xdr:row>
      <xdr:rowOff>124239</xdr:rowOff>
    </xdr:from>
    <xdr:to>
      <xdr:col>21</xdr:col>
      <xdr:colOff>66260</xdr:colOff>
      <xdr:row>4</xdr:row>
      <xdr:rowOff>74544</xdr:rowOff>
    </xdr:to>
    <xdr:sp macro="" textlink="【基本情報等入力】!BD4">
      <xdr:nvSpPr>
        <xdr:cNvPr id="6" name="テキスト ボックス 5"/>
        <xdr:cNvSpPr txBox="1"/>
      </xdr:nvSpPr>
      <xdr:spPr>
        <a:xfrm>
          <a:off x="4747590" y="467139"/>
          <a:ext cx="20499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2</xdr:row>
      <xdr:rowOff>124239</xdr:rowOff>
    </xdr:from>
    <xdr:to>
      <xdr:col>22</xdr:col>
      <xdr:colOff>132521</xdr:colOff>
      <xdr:row>4</xdr:row>
      <xdr:rowOff>74544</xdr:rowOff>
    </xdr:to>
    <xdr:sp macro="" textlink="【基本情報等入力】!BE4">
      <xdr:nvSpPr>
        <xdr:cNvPr id="7" name="テキスト ボックス 6"/>
        <xdr:cNvSpPr txBox="1"/>
      </xdr:nvSpPr>
      <xdr:spPr>
        <a:xfrm>
          <a:off x="50022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190499</xdr:colOff>
      <xdr:row>2</xdr:row>
      <xdr:rowOff>124239</xdr:rowOff>
    </xdr:from>
    <xdr:to>
      <xdr:col>24</xdr:col>
      <xdr:colOff>16564</xdr:colOff>
      <xdr:row>4</xdr:row>
      <xdr:rowOff>74544</xdr:rowOff>
    </xdr:to>
    <xdr:sp macro="" textlink="【基本情報等入力】!BF4">
      <xdr:nvSpPr>
        <xdr:cNvPr id="8" name="テキスト ボックス 7"/>
        <xdr:cNvSpPr txBox="1"/>
      </xdr:nvSpPr>
      <xdr:spPr>
        <a:xfrm>
          <a:off x="52673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91108</xdr:colOff>
      <xdr:row>2</xdr:row>
      <xdr:rowOff>124239</xdr:rowOff>
    </xdr:from>
    <xdr:to>
      <xdr:col>25</xdr:col>
      <xdr:colOff>107673</xdr:colOff>
      <xdr:row>4</xdr:row>
      <xdr:rowOff>74544</xdr:rowOff>
    </xdr:to>
    <xdr:sp macro="" textlink="【基本情報等入力】!BG4">
      <xdr:nvSpPr>
        <xdr:cNvPr id="9" name="テキスト ボックス 8"/>
        <xdr:cNvSpPr txBox="1"/>
      </xdr:nvSpPr>
      <xdr:spPr>
        <a:xfrm>
          <a:off x="5548933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157369</xdr:colOff>
      <xdr:row>2</xdr:row>
      <xdr:rowOff>124239</xdr:rowOff>
    </xdr:from>
    <xdr:to>
      <xdr:col>26</xdr:col>
      <xdr:colOff>173934</xdr:colOff>
      <xdr:row>4</xdr:row>
      <xdr:rowOff>74544</xdr:rowOff>
    </xdr:to>
    <xdr:sp macro="" textlink="【基本情報等入力】!BH4">
      <xdr:nvSpPr>
        <xdr:cNvPr id="10" name="テキスト ボックス 9"/>
        <xdr:cNvSpPr txBox="1"/>
      </xdr:nvSpPr>
      <xdr:spPr>
        <a:xfrm>
          <a:off x="580569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27</xdr:col>
      <xdr:colOff>33130</xdr:colOff>
      <xdr:row>2</xdr:row>
      <xdr:rowOff>124239</xdr:rowOff>
    </xdr:from>
    <xdr:to>
      <xdr:col>28</xdr:col>
      <xdr:colOff>49695</xdr:colOff>
      <xdr:row>4</xdr:row>
      <xdr:rowOff>74544</xdr:rowOff>
    </xdr:to>
    <xdr:sp macro="" textlink="【基本情報等入力】!BI4">
      <xdr:nvSpPr>
        <xdr:cNvPr id="11" name="テキスト ボックス 10"/>
        <xdr:cNvSpPr txBox="1"/>
      </xdr:nvSpPr>
      <xdr:spPr>
        <a:xfrm>
          <a:off x="6062455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115956</xdr:colOff>
      <xdr:row>2</xdr:row>
      <xdr:rowOff>124239</xdr:rowOff>
    </xdr:from>
    <xdr:to>
      <xdr:col>29</xdr:col>
      <xdr:colOff>132521</xdr:colOff>
      <xdr:row>4</xdr:row>
      <xdr:rowOff>74544</xdr:rowOff>
    </xdr:to>
    <xdr:sp macro="" textlink="【基本情報等入力】!BJ4">
      <xdr:nvSpPr>
        <xdr:cNvPr id="12" name="テキスト ボックス 11"/>
        <xdr:cNvSpPr txBox="1"/>
      </xdr:nvSpPr>
      <xdr:spPr>
        <a:xfrm>
          <a:off x="6335781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2</xdr:row>
      <xdr:rowOff>124239</xdr:rowOff>
    </xdr:from>
    <xdr:to>
      <xdr:col>31</xdr:col>
      <xdr:colOff>16564</xdr:colOff>
      <xdr:row>4</xdr:row>
      <xdr:rowOff>74544</xdr:rowOff>
    </xdr:to>
    <xdr:sp macro="" textlink="【基本情報等入力】!BK4">
      <xdr:nvSpPr>
        <xdr:cNvPr id="13" name="テキスト ボックス 12"/>
        <xdr:cNvSpPr txBox="1"/>
      </xdr:nvSpPr>
      <xdr:spPr>
        <a:xfrm>
          <a:off x="6600824" y="467139"/>
          <a:ext cx="207065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306456</xdr:colOff>
      <xdr:row>4</xdr:row>
      <xdr:rowOff>115958</xdr:rowOff>
    </xdr:from>
    <xdr:to>
      <xdr:col>19</xdr:col>
      <xdr:colOff>157369</xdr:colOff>
      <xdr:row>6</xdr:row>
      <xdr:rowOff>66262</xdr:rowOff>
    </xdr:to>
    <xdr:sp macro="" textlink="【基本情報等入力】!BB3">
      <xdr:nvSpPr>
        <xdr:cNvPr id="14" name="テキスト ボックス 13"/>
        <xdr:cNvSpPr txBox="1"/>
      </xdr:nvSpPr>
      <xdr:spPr>
        <a:xfrm>
          <a:off x="4221231" y="801758"/>
          <a:ext cx="20333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24847</xdr:colOff>
      <xdr:row>4</xdr:row>
      <xdr:rowOff>115958</xdr:rowOff>
    </xdr:from>
    <xdr:to>
      <xdr:col>20</xdr:col>
      <xdr:colOff>231912</xdr:colOff>
      <xdr:row>6</xdr:row>
      <xdr:rowOff>66262</xdr:rowOff>
    </xdr:to>
    <xdr:sp macro="" textlink="【基本情報等入力】!BC3">
      <xdr:nvSpPr>
        <xdr:cNvPr id="15" name="テキスト ボックス 14"/>
        <xdr:cNvSpPr txBox="1"/>
      </xdr:nvSpPr>
      <xdr:spPr>
        <a:xfrm>
          <a:off x="4482547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289890</xdr:colOff>
      <xdr:row>4</xdr:row>
      <xdr:rowOff>115958</xdr:rowOff>
    </xdr:from>
    <xdr:to>
      <xdr:col>21</xdr:col>
      <xdr:colOff>66260</xdr:colOff>
      <xdr:row>6</xdr:row>
      <xdr:rowOff>66262</xdr:rowOff>
    </xdr:to>
    <xdr:sp macro="" textlink="【基本情報等入力】!BD3">
      <xdr:nvSpPr>
        <xdr:cNvPr id="16" name="テキスト ボックス 15"/>
        <xdr:cNvSpPr txBox="1"/>
      </xdr:nvSpPr>
      <xdr:spPr>
        <a:xfrm>
          <a:off x="4747590" y="801758"/>
          <a:ext cx="20499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115956</xdr:colOff>
      <xdr:row>4</xdr:row>
      <xdr:rowOff>115958</xdr:rowOff>
    </xdr:from>
    <xdr:to>
      <xdr:col>22</xdr:col>
      <xdr:colOff>132521</xdr:colOff>
      <xdr:row>6</xdr:row>
      <xdr:rowOff>66262</xdr:rowOff>
    </xdr:to>
    <xdr:sp macro="" textlink="【基本情報等入力】!BE3">
      <xdr:nvSpPr>
        <xdr:cNvPr id="17" name="テキスト ボックス 16"/>
        <xdr:cNvSpPr txBox="1"/>
      </xdr:nvSpPr>
      <xdr:spPr>
        <a:xfrm>
          <a:off x="5002281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82825</xdr:colOff>
      <xdr:row>4</xdr:row>
      <xdr:rowOff>115958</xdr:rowOff>
    </xdr:from>
    <xdr:to>
      <xdr:col>25</xdr:col>
      <xdr:colOff>99390</xdr:colOff>
      <xdr:row>6</xdr:row>
      <xdr:rowOff>66262</xdr:rowOff>
    </xdr:to>
    <xdr:sp macro="" textlink="【基本情報等入力】!BF3">
      <xdr:nvSpPr>
        <xdr:cNvPr id="18" name="テキスト ボックス 17"/>
        <xdr:cNvSpPr txBox="1"/>
      </xdr:nvSpPr>
      <xdr:spPr>
        <a:xfrm>
          <a:off x="5540650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173934</xdr:colOff>
      <xdr:row>4</xdr:row>
      <xdr:rowOff>115958</xdr:rowOff>
    </xdr:from>
    <xdr:to>
      <xdr:col>26</xdr:col>
      <xdr:colOff>190499</xdr:colOff>
      <xdr:row>6</xdr:row>
      <xdr:rowOff>66262</xdr:rowOff>
    </xdr:to>
    <xdr:sp macro="" textlink="【基本情報等入力】!BG3">
      <xdr:nvSpPr>
        <xdr:cNvPr id="19" name="テキスト ボックス 18"/>
        <xdr:cNvSpPr txBox="1"/>
      </xdr:nvSpPr>
      <xdr:spPr>
        <a:xfrm>
          <a:off x="5822259" y="801758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124238</xdr:colOff>
      <xdr:row>4</xdr:row>
      <xdr:rowOff>107675</xdr:rowOff>
    </xdr:from>
    <xdr:to>
      <xdr:col>29</xdr:col>
      <xdr:colOff>140803</xdr:colOff>
      <xdr:row>6</xdr:row>
      <xdr:rowOff>57979</xdr:rowOff>
    </xdr:to>
    <xdr:sp macro="" textlink="【基本情報等入力】!BH3">
      <xdr:nvSpPr>
        <xdr:cNvPr id="20" name="テキスト ボックス 19"/>
        <xdr:cNvSpPr txBox="1"/>
      </xdr:nvSpPr>
      <xdr:spPr>
        <a:xfrm>
          <a:off x="6344063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190499</xdr:colOff>
      <xdr:row>4</xdr:row>
      <xdr:rowOff>107675</xdr:rowOff>
    </xdr:from>
    <xdr:to>
      <xdr:col>31</xdr:col>
      <xdr:colOff>16564</xdr:colOff>
      <xdr:row>6</xdr:row>
      <xdr:rowOff>57979</xdr:rowOff>
    </xdr:to>
    <xdr:sp macro="" textlink="【基本情報等入力】!BI3">
      <xdr:nvSpPr>
        <xdr:cNvPr id="21" name="テキスト ボックス 20"/>
        <xdr:cNvSpPr txBox="1"/>
      </xdr:nvSpPr>
      <xdr:spPr>
        <a:xfrm>
          <a:off x="6600824" y="793475"/>
          <a:ext cx="20706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91110</xdr:rowOff>
    </xdr:from>
    <xdr:to>
      <xdr:col>14</xdr:col>
      <xdr:colOff>107674</xdr:colOff>
      <xdr:row>6</xdr:row>
      <xdr:rowOff>41414</xdr:rowOff>
    </xdr:to>
    <xdr:sp macro="" textlink="【基本情報等入力】!C2">
      <xdr:nvSpPr>
        <xdr:cNvPr id="22" name="テキスト ボックス 21"/>
        <xdr:cNvSpPr txBox="1"/>
      </xdr:nvSpPr>
      <xdr:spPr>
        <a:xfrm>
          <a:off x="1393961" y="776910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810_&#20171;&#35703;&#20445;&#38522;&#35506;/&#25152;&#23646;&#20849;&#29992;&#12501;&#12457;&#12523;&#12480;/12_&#35469;&#23450;&#35519;&#26619;&#25285;&#24403;/01_&#35201;&#25903;&#25588;&#12539;&#35201;&#20171;&#35703;&#35469;&#23450;&#12398;&#35370;&#21839;&#35519;&#26619;&#12395;&#38306;&#12377;&#12427;&#12371;&#12392;/01_&#35201;&#25903;&#25588;&#12539;&#35201;&#20171;&#35703;&#35469;&#23450;&#12398;&#35370;&#21839;&#35519;&#26619;&#25351;&#23566;&#21450;&#12403;&#20107;&#21209;/11_&#26989;&#21209;&#20966;&#29702;&#25163;&#38918;&#12539;&#12510;&#12491;&#12517;&#12450;&#12523;/02_&#35519;&#26619;&#25285;&#24403;/&#35519;&#26619;&#31080;Excel&#27096;&#24335;/&#12304;&#29694;&#22312;&#12398;&#12418;&#12398;&#12305;202107&#26368;&#26032;&#65289;&#35469;&#23450;&#35519;&#26619;&#31080;&#29992;&#29305;&#35352;&#20107;&#38917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記記入"/>
      <sheetName val="★1枚目"/>
      <sheetName val="★2枚目"/>
      <sheetName val="★3枚目"/>
      <sheetName val="★4枚目 "/>
      <sheetName val="★5枚目 "/>
      <sheetName val="★6枚目 "/>
      <sheetName val="★7枚目 "/>
      <sheetName val="★8枚目  "/>
      <sheetName val="操作禁止"/>
      <sheetName val="１枚目"/>
      <sheetName val="２枚目"/>
      <sheetName val="３枚目"/>
      <sheetName val="４枚目"/>
      <sheetName val="５枚目"/>
      <sheetName val="６枚目"/>
      <sheetName val="７枚目"/>
      <sheetName val="８枚目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opLeftCell="A25" zoomScaleNormal="100" workbookViewId="0">
      <selection activeCell="M16" sqref="M16"/>
    </sheetView>
  </sheetViews>
  <sheetFormatPr defaultRowHeight="13.5" x14ac:dyDescent="0.15"/>
  <cols>
    <col min="11" max="11" width="5" customWidth="1"/>
  </cols>
  <sheetData>
    <row r="1" spans="1:1" ht="21" x14ac:dyDescent="0.15">
      <c r="A1" s="44" t="s">
        <v>129</v>
      </c>
    </row>
    <row r="3" spans="1:1" ht="16.5" customHeight="1" x14ac:dyDescent="0.15">
      <c r="A3" t="s">
        <v>127</v>
      </c>
    </row>
    <row r="4" spans="1:1" ht="16.5" customHeight="1" x14ac:dyDescent="0.15">
      <c r="A4" t="s">
        <v>126</v>
      </c>
    </row>
    <row r="5" spans="1:1" ht="16.5" customHeight="1" x14ac:dyDescent="0.15">
      <c r="A5" t="s">
        <v>130</v>
      </c>
    </row>
    <row r="6" spans="1:1" ht="16.5" customHeight="1" x14ac:dyDescent="0.15">
      <c r="A6" t="s">
        <v>124</v>
      </c>
    </row>
    <row r="7" spans="1:1" ht="16.5" customHeight="1" x14ac:dyDescent="0.15">
      <c r="A7" t="s">
        <v>128</v>
      </c>
    </row>
    <row r="8" spans="1:1" ht="16.5" customHeight="1" x14ac:dyDescent="0.15">
      <c r="A8" t="s">
        <v>125</v>
      </c>
    </row>
  </sheetData>
  <phoneticPr fontId="1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K33"/>
  <sheetViews>
    <sheetView tabSelected="1" view="pageBreakPreview" topLeftCell="A19" zoomScaleNormal="100" zoomScaleSheetLayoutView="100" workbookViewId="0">
      <selection activeCell="G28" sqref="G28"/>
    </sheetView>
  </sheetViews>
  <sheetFormatPr defaultRowHeight="22.5" customHeight="1" x14ac:dyDescent="0.15"/>
  <cols>
    <col min="1" max="1" width="18.625" style="2" customWidth="1"/>
    <col min="2" max="2" width="3.125" style="2" customWidth="1"/>
    <col min="3" max="3" width="15.375" style="2" customWidth="1"/>
    <col min="4" max="4" width="5" style="3" customWidth="1"/>
    <col min="5" max="5" width="9" style="2"/>
    <col min="6" max="6" width="5" style="3" customWidth="1"/>
    <col min="7" max="7" width="9" style="2"/>
    <col min="8" max="8" width="5" style="3" customWidth="1"/>
    <col min="53" max="53" width="12.75" bestFit="1" customWidth="1"/>
    <col min="54" max="71" width="3.75" customWidth="1"/>
  </cols>
  <sheetData>
    <row r="1" spans="1:63" ht="22.5" customHeight="1" x14ac:dyDescent="0.15">
      <c r="A1" s="36" t="s">
        <v>108</v>
      </c>
    </row>
    <row r="2" spans="1:63" ht="22.5" customHeight="1" x14ac:dyDescent="0.15">
      <c r="A2" s="2" t="s">
        <v>106</v>
      </c>
      <c r="C2" s="25"/>
    </row>
    <row r="3" spans="1:63" ht="22.5" customHeight="1" x14ac:dyDescent="0.15">
      <c r="AX3">
        <v>2024</v>
      </c>
      <c r="AY3" s="1" t="s">
        <v>74</v>
      </c>
      <c r="AZ3" s="1" t="s">
        <v>74</v>
      </c>
      <c r="BB3" t="str">
        <f>MID(C6,1,1)</f>
        <v/>
      </c>
      <c r="BC3" t="str">
        <f>MID(C6,2,1)</f>
        <v/>
      </c>
      <c r="BD3" t="str">
        <f>MID(C6,3,1)</f>
        <v/>
      </c>
      <c r="BE3" t="str">
        <f>MID(C6,4,1)</f>
        <v/>
      </c>
      <c r="BF3" t="str">
        <f>MID(E6,1,1)</f>
        <v/>
      </c>
      <c r="BG3" t="str">
        <f>MID(E6,2,1)</f>
        <v/>
      </c>
      <c r="BH3" t="str">
        <f>MID(G6,1,1)</f>
        <v/>
      </c>
      <c r="BI3" t="str">
        <f>MID(G6,2,1)</f>
        <v/>
      </c>
    </row>
    <row r="4" spans="1:63" ht="22.5" customHeight="1" x14ac:dyDescent="0.15">
      <c r="A4" s="2" t="s">
        <v>105</v>
      </c>
      <c r="C4" s="23"/>
      <c r="AX4">
        <v>2025</v>
      </c>
      <c r="AY4" s="1" t="s">
        <v>75</v>
      </c>
      <c r="AZ4" s="1" t="s">
        <v>75</v>
      </c>
      <c r="BA4" s="40" t="str">
        <f>IF(C4=0,"",C4+10000000000)</f>
        <v/>
      </c>
      <c r="BB4" t="str">
        <f>MID(BA4,2,1)</f>
        <v/>
      </c>
      <c r="BC4" t="str">
        <f>MID(BA4,3,1)</f>
        <v/>
      </c>
      <c r="BD4" t="str">
        <f>MID(BA4,4,1)</f>
        <v/>
      </c>
      <c r="BE4" t="str">
        <f>MID(BA4,5,1)</f>
        <v/>
      </c>
      <c r="BF4" t="str">
        <f>MID(BA4,6,1)</f>
        <v/>
      </c>
      <c r="BG4" t="str">
        <f>MID(BA4,7,1)</f>
        <v/>
      </c>
      <c r="BH4" t="str">
        <f>MID(BA4,8,1)</f>
        <v/>
      </c>
      <c r="BI4" t="str">
        <f>MID(BA4,9,1)</f>
        <v/>
      </c>
      <c r="BJ4" t="str">
        <f>MID(BA4,10,1)</f>
        <v/>
      </c>
      <c r="BK4" t="str">
        <f>MID(BA4,11,1)</f>
        <v/>
      </c>
    </row>
    <row r="5" spans="1:63" ht="22.5" customHeight="1" x14ac:dyDescent="0.15">
      <c r="AX5">
        <v>2026</v>
      </c>
      <c r="AY5" s="1" t="s">
        <v>76</v>
      </c>
      <c r="AZ5" s="1" t="s">
        <v>76</v>
      </c>
    </row>
    <row r="6" spans="1:63" ht="22.5" customHeight="1" x14ac:dyDescent="0.15">
      <c r="A6" s="2" t="s">
        <v>107</v>
      </c>
      <c r="C6" s="22"/>
      <c r="D6" s="3" t="s">
        <v>71</v>
      </c>
      <c r="E6" s="22"/>
      <c r="F6" s="3" t="s">
        <v>72</v>
      </c>
      <c r="G6" s="24"/>
      <c r="H6" s="3" t="s">
        <v>73</v>
      </c>
      <c r="AX6">
        <v>2027</v>
      </c>
      <c r="AY6" s="1" t="s">
        <v>77</v>
      </c>
      <c r="AZ6" s="1" t="s">
        <v>77</v>
      </c>
    </row>
    <row r="7" spans="1:63" ht="22.5" customHeight="1" x14ac:dyDescent="0.15">
      <c r="AX7">
        <v>2028</v>
      </c>
      <c r="AY7" s="1" t="s">
        <v>78</v>
      </c>
      <c r="AZ7" s="1" t="s">
        <v>78</v>
      </c>
    </row>
    <row r="8" spans="1:63" ht="22.5" customHeight="1" x14ac:dyDescent="0.15">
      <c r="A8" s="36" t="s">
        <v>109</v>
      </c>
      <c r="C8" s="2" t="s">
        <v>123</v>
      </c>
      <c r="AX8">
        <v>2029</v>
      </c>
      <c r="AY8" s="1" t="s">
        <v>79</v>
      </c>
      <c r="AZ8" s="1" t="s">
        <v>79</v>
      </c>
    </row>
    <row r="9" spans="1:63" ht="22.5" customHeight="1" x14ac:dyDescent="0.15">
      <c r="A9" s="2" t="s">
        <v>111</v>
      </c>
      <c r="AX9">
        <v>2030</v>
      </c>
      <c r="AY9" s="1" t="s">
        <v>80</v>
      </c>
      <c r="AZ9" s="1" t="s">
        <v>80</v>
      </c>
    </row>
    <row r="10" spans="1:63" ht="22.5" customHeight="1" x14ac:dyDescent="0.15">
      <c r="A10" s="2" t="s">
        <v>110</v>
      </c>
      <c r="C10" s="51"/>
      <c r="D10" s="51"/>
      <c r="E10" s="51"/>
      <c r="F10" s="51"/>
      <c r="G10" s="51"/>
      <c r="AX10">
        <v>2031</v>
      </c>
      <c r="AY10" s="1" t="s">
        <v>81</v>
      </c>
      <c r="AZ10" s="1" t="s">
        <v>81</v>
      </c>
    </row>
    <row r="11" spans="1:63" ht="22.5" customHeight="1" x14ac:dyDescent="0.15">
      <c r="C11" s="37"/>
      <c r="D11" s="37"/>
      <c r="E11" s="37"/>
      <c r="F11" s="37"/>
      <c r="G11" s="37"/>
      <c r="AX11">
        <v>2032</v>
      </c>
      <c r="AY11" s="1" t="s">
        <v>82</v>
      </c>
      <c r="AZ11" s="1" t="s">
        <v>82</v>
      </c>
    </row>
    <row r="12" spans="1:63" ht="22.5" customHeight="1" x14ac:dyDescent="0.15">
      <c r="A12" s="2" t="s">
        <v>112</v>
      </c>
      <c r="AX12">
        <v>2033</v>
      </c>
      <c r="AY12" s="1" t="s">
        <v>83</v>
      </c>
      <c r="AZ12" s="1" t="s">
        <v>83</v>
      </c>
    </row>
    <row r="13" spans="1:63" ht="22.5" customHeight="1" x14ac:dyDescent="0.15">
      <c r="A13" s="2" t="s">
        <v>113</v>
      </c>
      <c r="C13" s="51"/>
      <c r="D13" s="51"/>
      <c r="E13" s="51"/>
      <c r="F13" s="51"/>
      <c r="G13" s="51"/>
      <c r="AX13">
        <v>2034</v>
      </c>
      <c r="AY13" s="1" t="s">
        <v>84</v>
      </c>
      <c r="AZ13" s="1" t="s">
        <v>84</v>
      </c>
    </row>
    <row r="14" spans="1:63" ht="22.5" customHeight="1" x14ac:dyDescent="0.15">
      <c r="C14" s="37"/>
      <c r="D14" s="37"/>
      <c r="E14" s="37"/>
      <c r="F14" s="37"/>
      <c r="G14" s="37"/>
      <c r="AX14">
        <v>2035</v>
      </c>
      <c r="AY14" s="1" t="s">
        <v>85</v>
      </c>
      <c r="AZ14" s="1" t="s">
        <v>85</v>
      </c>
    </row>
    <row r="15" spans="1:63" ht="22.5" customHeight="1" x14ac:dyDescent="0.15">
      <c r="A15" s="2" t="s">
        <v>114</v>
      </c>
      <c r="C15" s="51"/>
      <c r="D15" s="51"/>
      <c r="E15" s="51"/>
      <c r="F15" s="51"/>
      <c r="G15" s="51"/>
      <c r="AX15">
        <v>2036</v>
      </c>
      <c r="AZ15" s="1" t="s">
        <v>86</v>
      </c>
    </row>
    <row r="16" spans="1:63" ht="22.5" customHeight="1" x14ac:dyDescent="0.15">
      <c r="C16" s="37"/>
      <c r="D16" s="37"/>
      <c r="E16" s="37"/>
      <c r="F16" s="37"/>
      <c r="G16" s="37"/>
      <c r="AX16">
        <v>2037</v>
      </c>
      <c r="AZ16" s="1" t="s">
        <v>87</v>
      </c>
    </row>
    <row r="17" spans="1:52" ht="22.5" customHeight="1" x14ac:dyDescent="0.15">
      <c r="A17" s="2" t="s">
        <v>115</v>
      </c>
      <c r="AX17">
        <v>2038</v>
      </c>
      <c r="AZ17" s="1" t="s">
        <v>88</v>
      </c>
    </row>
    <row r="18" spans="1:52" ht="22.5" customHeight="1" x14ac:dyDescent="0.15">
      <c r="A18" s="2" t="s">
        <v>116</v>
      </c>
      <c r="C18" s="51"/>
      <c r="D18" s="51"/>
      <c r="E18" s="51"/>
      <c r="F18" s="51"/>
      <c r="G18" s="51"/>
      <c r="AX18">
        <v>2039</v>
      </c>
      <c r="AZ18" s="1" t="s">
        <v>89</v>
      </c>
    </row>
    <row r="19" spans="1:52" ht="22.5" customHeight="1" x14ac:dyDescent="0.15">
      <c r="AX19">
        <v>2040</v>
      </c>
      <c r="AZ19" s="1" t="s">
        <v>90</v>
      </c>
    </row>
    <row r="20" spans="1:52" ht="22.5" customHeight="1" x14ac:dyDescent="0.15">
      <c r="A20" s="2" t="s">
        <v>117</v>
      </c>
      <c r="AX20">
        <v>2041</v>
      </c>
      <c r="AZ20" s="1" t="s">
        <v>91</v>
      </c>
    </row>
    <row r="21" spans="1:52" ht="22.5" customHeight="1" x14ac:dyDescent="0.15">
      <c r="A21" s="2" t="s">
        <v>118</v>
      </c>
      <c r="B21" s="38"/>
      <c r="D21" s="39"/>
      <c r="E21" s="39"/>
      <c r="F21" s="39"/>
      <c r="G21" s="39"/>
      <c r="H21" s="39"/>
      <c r="I21" s="39"/>
      <c r="J21" s="39"/>
      <c r="AX21">
        <v>2042</v>
      </c>
      <c r="AZ21" s="1" t="s">
        <v>92</v>
      </c>
    </row>
    <row r="22" spans="1:52" ht="22.5" customHeight="1" x14ac:dyDescent="0.15">
      <c r="A22" s="52"/>
      <c r="B22" s="52"/>
      <c r="C22" s="52"/>
      <c r="D22" s="52"/>
      <c r="E22" s="52"/>
      <c r="F22" s="52"/>
      <c r="G22" s="52"/>
      <c r="H22" s="52"/>
      <c r="I22" s="52"/>
      <c r="J22" s="52"/>
      <c r="AX22">
        <v>2043</v>
      </c>
      <c r="AZ22" s="1" t="s">
        <v>93</v>
      </c>
    </row>
    <row r="23" spans="1:52" ht="22.5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AX23">
        <v>2044</v>
      </c>
      <c r="AZ23" s="1" t="s">
        <v>94</v>
      </c>
    </row>
    <row r="24" spans="1:52" ht="22.5" customHeight="1" x14ac:dyDescent="0.15">
      <c r="A24" s="52"/>
      <c r="B24" s="52"/>
      <c r="C24" s="52"/>
      <c r="D24" s="52"/>
      <c r="E24" s="52"/>
      <c r="F24" s="52"/>
      <c r="G24" s="52"/>
      <c r="H24" s="52"/>
      <c r="I24" s="52"/>
      <c r="J24" s="52"/>
      <c r="AX24">
        <v>2045</v>
      </c>
      <c r="AZ24" s="1" t="s">
        <v>95</v>
      </c>
    </row>
    <row r="25" spans="1:52" ht="22.5" customHeight="1" x14ac:dyDescent="0.15">
      <c r="A25" s="52"/>
      <c r="B25" s="52"/>
      <c r="C25" s="52"/>
      <c r="D25" s="52"/>
      <c r="E25" s="52"/>
      <c r="F25" s="52"/>
      <c r="G25" s="52"/>
      <c r="H25" s="52"/>
      <c r="I25" s="52"/>
      <c r="J25" s="52"/>
      <c r="AZ25" s="1" t="s">
        <v>96</v>
      </c>
    </row>
    <row r="26" spans="1:52" ht="22.5" customHeight="1" x14ac:dyDescent="0.15">
      <c r="AZ26" s="1" t="s">
        <v>97</v>
      </c>
    </row>
    <row r="27" spans="1:52" ht="22.5" customHeight="1" x14ac:dyDescent="0.15">
      <c r="A27" s="2" t="s">
        <v>119</v>
      </c>
      <c r="C27" s="51" t="s">
        <v>132</v>
      </c>
      <c r="D27" s="51"/>
      <c r="E27" s="51"/>
      <c r="AZ27" s="1" t="s">
        <v>98</v>
      </c>
    </row>
    <row r="28" spans="1:52" ht="22.5" customHeight="1" x14ac:dyDescent="0.15">
      <c r="AZ28" s="1" t="s">
        <v>99</v>
      </c>
    </row>
    <row r="29" spans="1:52" ht="22.5" customHeight="1" x14ac:dyDescent="0.15">
      <c r="A29" s="2" t="s">
        <v>120</v>
      </c>
      <c r="C29" s="23" t="s">
        <v>131</v>
      </c>
      <c r="AZ29" s="1" t="s">
        <v>100</v>
      </c>
    </row>
    <row r="30" spans="1:52" ht="22.5" customHeight="1" x14ac:dyDescent="0.15">
      <c r="AZ30" s="1" t="s">
        <v>101</v>
      </c>
    </row>
    <row r="31" spans="1:52" ht="22.5" customHeight="1" x14ac:dyDescent="0.15">
      <c r="A31" s="2" t="s">
        <v>121</v>
      </c>
      <c r="C31" s="23" t="s">
        <v>122</v>
      </c>
      <c r="AZ31" s="1" t="s">
        <v>102</v>
      </c>
    </row>
    <row r="32" spans="1:52" ht="22.5" customHeight="1" x14ac:dyDescent="0.15">
      <c r="AZ32" s="1" t="s">
        <v>103</v>
      </c>
    </row>
    <row r="33" spans="52:52" ht="22.5" customHeight="1" x14ac:dyDescent="0.15">
      <c r="AZ33" s="1" t="s">
        <v>104</v>
      </c>
    </row>
  </sheetData>
  <mergeCells count="6">
    <mergeCell ref="C27:E27"/>
    <mergeCell ref="A22:J25"/>
    <mergeCell ref="C10:G10"/>
    <mergeCell ref="C13:G13"/>
    <mergeCell ref="C15:G15"/>
    <mergeCell ref="C18:G18"/>
  </mergeCells>
  <phoneticPr fontId="1"/>
  <dataValidations count="4">
    <dataValidation imeMode="on" allowBlank="1" showInputMessage="1" showErrorMessage="1" sqref="C2"/>
    <dataValidation type="list" allowBlank="1" showInputMessage="1" showErrorMessage="1" sqref="C6">
      <formula1>$AX$2:$AX$24</formula1>
    </dataValidation>
    <dataValidation type="list" allowBlank="1" showInputMessage="1" showErrorMessage="1" sqref="E6">
      <formula1>$AY$2:$AY$14</formula1>
    </dataValidation>
    <dataValidation type="list" allowBlank="1" showInputMessage="1" showErrorMessage="1" sqref="G6">
      <formula1>$AZ$2:$AZ$33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indexed="11"/>
  </sheetPr>
  <dimension ref="A1:BY80"/>
  <sheetViews>
    <sheetView zoomScale="85" zoomScaleNormal="85" zoomScalePageLayoutView="85" workbookViewId="0">
      <selection activeCell="AQ68" sqref="AQ68"/>
    </sheetView>
  </sheetViews>
  <sheetFormatPr defaultColWidth="1.375" defaultRowHeight="12.75" customHeight="1" x14ac:dyDescent="0.15"/>
  <cols>
    <col min="1" max="1" width="1.75" style="26" customWidth="1"/>
    <col min="2" max="34" width="1.375" style="26" customWidth="1"/>
    <col min="35" max="35" width="1.125" style="26" customWidth="1"/>
    <col min="36" max="36" width="4.375" style="27" customWidth="1"/>
    <col min="37" max="37" width="3.125" style="26" customWidth="1"/>
    <col min="38" max="38" width="1" style="26" customWidth="1"/>
    <col min="39" max="39" width="3.125" style="26" customWidth="1"/>
    <col min="40" max="40" width="1" style="26" customWidth="1"/>
    <col min="41" max="41" width="3.125" style="26" customWidth="1"/>
    <col min="42" max="42" width="1" style="26" customWidth="1"/>
    <col min="43" max="43" width="3.125" style="26" customWidth="1"/>
    <col min="44" max="44" width="1" style="26" customWidth="1"/>
    <col min="45" max="45" width="2.875" style="26" customWidth="1"/>
    <col min="46" max="46" width="0.5" style="26" customWidth="1"/>
    <col min="47" max="47" width="2.125" style="26" customWidth="1"/>
    <col min="48" max="49" width="1" style="26" customWidth="1"/>
    <col min="50" max="50" width="2.125" style="26" customWidth="1"/>
    <col min="51" max="51" width="1" style="26" customWidth="1"/>
    <col min="52" max="52" width="1.75" style="26" customWidth="1"/>
    <col min="53" max="53" width="2.75" style="26" customWidth="1"/>
    <col min="54" max="54" width="1.25" style="26" customWidth="1"/>
    <col min="55" max="55" width="2.125" style="26" customWidth="1"/>
    <col min="56" max="57" width="1" style="26" customWidth="1"/>
    <col min="58" max="58" width="2.125" style="26" customWidth="1"/>
    <col min="59" max="59" width="1.375" style="26" customWidth="1"/>
    <col min="60" max="16384" width="1.375" style="26"/>
  </cols>
  <sheetData>
    <row r="1" spans="1:77" ht="5.25" customHeight="1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9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</row>
    <row r="2" spans="1:77" ht="2.25" hidden="1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9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</row>
    <row r="3" spans="1:77" ht="24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9"/>
      <c r="AK3" s="42"/>
      <c r="AL3" s="34"/>
      <c r="AM3" s="42"/>
      <c r="AN3" s="34"/>
      <c r="AO3" s="42"/>
      <c r="AP3" s="34"/>
      <c r="AQ3" s="42"/>
      <c r="AR3" s="34"/>
      <c r="AS3" s="34"/>
      <c r="AT3" s="35"/>
      <c r="AU3" s="55"/>
      <c r="AV3" s="55"/>
      <c r="AW3" s="35"/>
      <c r="AX3" s="55"/>
      <c r="AY3" s="55"/>
      <c r="AZ3" s="34"/>
      <c r="BA3" s="42"/>
      <c r="BB3" s="55"/>
      <c r="BC3" s="55"/>
      <c r="BD3" s="34"/>
      <c r="BE3" s="53"/>
      <c r="BF3" s="53"/>
      <c r="BG3" s="4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5"/>
      <c r="BX3" s="28"/>
      <c r="BY3" s="28"/>
    </row>
    <row r="4" spans="1:77" ht="3.7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</row>
    <row r="5" spans="1:77" ht="12.7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9"/>
      <c r="AK5" s="41"/>
      <c r="AL5" s="43"/>
      <c r="AM5" s="41"/>
      <c r="AN5" s="43"/>
      <c r="AO5" s="41"/>
      <c r="AP5" s="43"/>
      <c r="AQ5" s="41"/>
      <c r="AR5" s="43"/>
      <c r="AS5" s="41"/>
      <c r="AT5" s="43"/>
      <c r="AU5" s="54"/>
      <c r="AV5" s="54"/>
      <c r="AW5" s="43"/>
      <c r="AX5" s="54"/>
      <c r="AY5" s="54"/>
      <c r="AZ5" s="43"/>
      <c r="BA5" s="41"/>
      <c r="BB5" s="33"/>
      <c r="BC5" s="54"/>
      <c r="BD5" s="54"/>
      <c r="BE5" s="43"/>
      <c r="BF5" s="54"/>
      <c r="BG5" s="54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</row>
    <row r="6" spans="1:77" ht="10.5" customHeight="1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9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</row>
    <row r="7" spans="1:77" ht="26.25" customHeight="1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/>
      <c r="AK7" s="60" t="str">
        <f>TRIM(【基本情報等入力】!C10)</f>
        <v/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45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</row>
    <row r="8" spans="1:77" ht="4.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9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</row>
    <row r="9" spans="1:77" ht="12.75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</row>
    <row r="10" spans="1:77" ht="12.75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</row>
    <row r="11" spans="1:77" ht="12.75" customHeight="1" x14ac:dyDescent="0.1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</row>
    <row r="12" spans="1:77" ht="14.25" customHeight="1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</row>
    <row r="13" spans="1:77" ht="12.75" customHeight="1" x14ac:dyDescent="0.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ht="12.75" customHeight="1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ht="12.75" customHeight="1" x14ac:dyDescent="0.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</row>
    <row r="16" spans="1:77" ht="12.75" customHeight="1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</row>
    <row r="17" spans="1:77" ht="12.75" customHeight="1" x14ac:dyDescent="0.1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9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7" ht="12.75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</row>
    <row r="19" spans="1:77" ht="12.75" customHeight="1" x14ac:dyDescent="0.1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9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ht="12.75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.75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9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</row>
    <row r="22" spans="1:77" ht="12.75" customHeight="1" x14ac:dyDescent="0.1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9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</row>
    <row r="23" spans="1:77" ht="12.75" customHeight="1" x14ac:dyDescent="0.1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9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</row>
    <row r="24" spans="1:77" ht="12.75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9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</row>
    <row r="25" spans="1:77" ht="12.75" customHeigh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9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</row>
    <row r="26" spans="1:77" ht="12.75" customHeight="1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9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</row>
    <row r="27" spans="1:77" ht="12.75" customHeight="1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9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</row>
    <row r="28" spans="1:77" ht="12.75" customHeight="1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9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</row>
    <row r="29" spans="1:77" ht="12.75" customHeight="1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</row>
    <row r="30" spans="1:77" ht="12.75" customHeight="1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</row>
    <row r="31" spans="1:77" ht="12.75" customHeight="1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</row>
    <row r="32" spans="1:77" ht="12.7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</row>
    <row r="33" spans="1:77" ht="12.7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</row>
    <row r="34" spans="1:77" ht="12.7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9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</row>
    <row r="35" spans="1:77" ht="12.75" customHeight="1" x14ac:dyDescent="0.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9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</row>
    <row r="36" spans="1:77" ht="12.7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9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</row>
    <row r="37" spans="1:77" ht="12.7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9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</row>
    <row r="38" spans="1:77" ht="12.75" customHeight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9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</row>
    <row r="39" spans="1:77" ht="5.25" customHeight="1" x14ac:dyDescent="0.1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9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</row>
    <row r="40" spans="1:77" ht="12.75" customHeight="1" x14ac:dyDescent="0.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9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</row>
    <row r="41" spans="1:77" ht="12.7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9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</row>
    <row r="42" spans="1:77" ht="12.7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9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</row>
    <row r="43" spans="1:77" ht="12.7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9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</row>
    <row r="44" spans="1:77" ht="12.75" customHeight="1" x14ac:dyDescent="0.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9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</row>
    <row r="45" spans="1:77" ht="12.75" customHeight="1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9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</row>
    <row r="46" spans="1:77" ht="7.5" customHeight="1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9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</row>
    <row r="47" spans="1:77" ht="12.75" customHeight="1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9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</row>
    <row r="48" spans="1:77" ht="12.75" customHeigh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9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</row>
    <row r="49" spans="1:77" ht="12.75" customHeight="1" x14ac:dyDescent="0.1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9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</row>
    <row r="50" spans="1:77" ht="12.75" customHeigh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9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</row>
    <row r="51" spans="1:77" ht="12.75" customHeight="1" x14ac:dyDescent="0.1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9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</row>
    <row r="52" spans="1:77" ht="12.75" customHeight="1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9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</row>
    <row r="53" spans="1:77" ht="23.25" customHeight="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9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</row>
    <row r="54" spans="1:77" ht="23.25" customHeight="1" x14ac:dyDescent="0.15"/>
    <row r="55" spans="1:77" ht="18" customHeight="1" x14ac:dyDescent="0.15">
      <c r="A55" s="28"/>
      <c r="B55" s="28"/>
      <c r="C55" s="28"/>
      <c r="D55" s="28"/>
      <c r="E55" s="28"/>
      <c r="F55" s="28"/>
      <c r="G55" s="59" t="str">
        <f>TRIM(【基本情報等入力】!C13)</f>
        <v/>
      </c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28"/>
      <c r="AJ55" s="29"/>
      <c r="AK55" s="28"/>
      <c r="AL55" s="28"/>
      <c r="AM55" s="59" t="str">
        <f>TRIM(【基本情報等入力】!C15)</f>
        <v/>
      </c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49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</row>
    <row r="56" spans="1:77" ht="12" customHeight="1" x14ac:dyDescent="0.1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9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</row>
    <row r="58" spans="1:77" ht="8.25" customHeight="1" x14ac:dyDescent="0.1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9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</row>
    <row r="59" spans="1:77" ht="12.75" customHeight="1" x14ac:dyDescent="0.1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9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</row>
    <row r="60" spans="1:77" ht="12.75" customHeight="1" x14ac:dyDescent="0.15">
      <c r="A60" s="28"/>
      <c r="B60" s="28"/>
      <c r="C60" s="28"/>
      <c r="D60" s="28"/>
      <c r="E60" s="28"/>
      <c r="F60" s="28"/>
      <c r="G60" s="28"/>
      <c r="H60" s="28"/>
      <c r="I60" s="32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9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</row>
    <row r="61" spans="1:77" ht="16.5" customHeight="1" x14ac:dyDescent="0.1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9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</row>
    <row r="62" spans="1:77" ht="9.75" customHeight="1" x14ac:dyDescent="0.1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9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</row>
    <row r="63" spans="1:77" ht="12.75" customHeight="1" x14ac:dyDescent="0.1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56" t="str">
        <f>TRIM(【基本情報等入力】!C10)</f>
        <v/>
      </c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4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</row>
    <row r="64" spans="1:77" ht="7.5" customHeight="1" x14ac:dyDescent="0.1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9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28"/>
      <c r="BT64" s="28"/>
      <c r="BU64" s="28"/>
      <c r="BV64" s="28"/>
      <c r="BW64" s="28"/>
      <c r="BX64" s="28"/>
      <c r="BY64" s="28"/>
    </row>
    <row r="65" spans="1:77" ht="13.5" customHeight="1" x14ac:dyDescent="0.1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56" t="str">
        <f>TRIM(【基本情報等入力】!C18)</f>
        <v/>
      </c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</row>
    <row r="66" spans="1:77" ht="13.5" x14ac:dyDescent="0.1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</row>
    <row r="67" spans="1:77" ht="22.5" customHeight="1" x14ac:dyDescent="0.1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9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</row>
    <row r="68" spans="1:77" ht="32.25" customHeight="1" x14ac:dyDescent="0.15">
      <c r="A68" s="28"/>
      <c r="B68" s="28"/>
      <c r="C68" s="28"/>
      <c r="D68" s="29"/>
      <c r="E68" s="29"/>
      <c r="F68" s="29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9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</row>
    <row r="69" spans="1:77" ht="10.5" customHeight="1" x14ac:dyDescent="0.15">
      <c r="B69" s="46"/>
      <c r="C69" s="46"/>
      <c r="D69" s="73">
        <f>【基本情報等入力】!A22</f>
        <v>0</v>
      </c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46"/>
      <c r="BQ69" s="46"/>
      <c r="BR69" s="46"/>
      <c r="BS69" s="46"/>
      <c r="BT69" s="28"/>
      <c r="BU69" s="28"/>
      <c r="BV69" s="28"/>
      <c r="BW69" s="5"/>
      <c r="BX69" s="28"/>
      <c r="BY69" s="28"/>
    </row>
    <row r="70" spans="1:77" ht="12.75" customHeight="1" x14ac:dyDescent="0.15">
      <c r="A70" s="46"/>
      <c r="B70" s="46"/>
      <c r="C70" s="46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46"/>
      <c r="BQ70" s="46"/>
      <c r="BR70" s="46"/>
      <c r="BS70" s="46"/>
      <c r="BT70" s="28"/>
      <c r="BU70" s="28"/>
      <c r="BV70" s="28"/>
      <c r="BW70" s="28"/>
      <c r="BX70" s="28"/>
      <c r="BY70" s="28"/>
    </row>
    <row r="71" spans="1:77" ht="12.75" customHeight="1" x14ac:dyDescent="0.15">
      <c r="A71" s="46"/>
      <c r="B71" s="46"/>
      <c r="C71" s="46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46"/>
      <c r="BQ71" s="46"/>
      <c r="BR71" s="46"/>
      <c r="BS71" s="46"/>
      <c r="BT71" s="28"/>
      <c r="BU71" s="28"/>
      <c r="BV71" s="28"/>
      <c r="BW71" s="28"/>
      <c r="BX71" s="28"/>
      <c r="BY71" s="28"/>
    </row>
    <row r="72" spans="1:77" ht="12.75" customHeight="1" x14ac:dyDescent="0.15">
      <c r="A72" s="46"/>
      <c r="B72" s="46"/>
      <c r="C72" s="46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46"/>
      <c r="BQ72" s="46"/>
      <c r="BR72" s="46"/>
      <c r="BS72" s="46"/>
      <c r="BT72" s="31"/>
      <c r="BU72" s="28"/>
      <c r="BV72" s="28"/>
      <c r="BW72" s="28"/>
      <c r="BX72" s="28"/>
      <c r="BY72" s="28"/>
    </row>
    <row r="73" spans="1:77" ht="12.75" customHeight="1" x14ac:dyDescent="0.15">
      <c r="A73" s="46"/>
      <c r="B73" s="46"/>
      <c r="C73" s="46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46"/>
      <c r="BQ73" s="46"/>
      <c r="BR73" s="46"/>
      <c r="BS73" s="46"/>
      <c r="BT73" s="28"/>
      <c r="BU73" s="28"/>
      <c r="BV73" s="28"/>
      <c r="BW73" s="28"/>
      <c r="BX73" s="28"/>
      <c r="BY73" s="28"/>
    </row>
    <row r="74" spans="1:77" ht="11.25" customHeight="1" x14ac:dyDescent="0.15">
      <c r="A74" s="46"/>
      <c r="B74" s="46"/>
      <c r="C74" s="46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46"/>
      <c r="BQ74" s="46"/>
      <c r="BR74" s="46"/>
      <c r="BS74" s="46"/>
      <c r="BT74" s="28"/>
      <c r="BU74" s="28"/>
      <c r="BV74" s="28"/>
      <c r="BW74" s="28"/>
      <c r="BX74" s="28"/>
      <c r="BY74" s="28"/>
    </row>
    <row r="75" spans="1:77" ht="8.25" customHeight="1" x14ac:dyDescent="0.15">
      <c r="A75" s="46"/>
      <c r="B75" s="46"/>
      <c r="C75" s="46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46"/>
      <c r="BQ75" s="46"/>
      <c r="BR75" s="46"/>
      <c r="BS75" s="46"/>
      <c r="BT75" s="28"/>
      <c r="BU75" s="28"/>
      <c r="BV75" s="28"/>
      <c r="BW75" s="28"/>
      <c r="BX75" s="28"/>
      <c r="BY75" s="28"/>
    </row>
    <row r="76" spans="1:77" ht="7.5" customHeight="1" x14ac:dyDescent="0.1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</row>
    <row r="77" spans="1:77" ht="21" customHeight="1" x14ac:dyDescent="0.1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9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</row>
    <row r="78" spans="1:77" ht="14.25" customHeight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56" t="str">
        <f>TRIM(【基本情報等入力】!C27)</f>
        <v>●●●事業所</v>
      </c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28"/>
      <c r="AH78" s="28"/>
      <c r="AI78" s="28"/>
      <c r="AJ78" s="29"/>
      <c r="AK78" s="28"/>
      <c r="AL78" s="28"/>
      <c r="AM78" s="57" t="str">
        <f>TRIM(【基本情報等入力】!C29)</f>
        <v>◆◆　◆◆</v>
      </c>
      <c r="AN78" s="57"/>
      <c r="AO78" s="57"/>
      <c r="AP78" s="57"/>
      <c r="AQ78" s="57"/>
      <c r="AR78" s="57"/>
      <c r="AS78" s="57"/>
      <c r="AT78" s="57"/>
      <c r="AU78" s="57"/>
      <c r="AV78" s="47"/>
      <c r="AW78" s="47"/>
      <c r="AX78" s="47"/>
      <c r="AY78" s="28"/>
      <c r="AZ78" s="28"/>
      <c r="BA78" s="28"/>
      <c r="BB78" s="28"/>
      <c r="BC78" s="28"/>
      <c r="BD78" s="28"/>
      <c r="BE78" s="28"/>
      <c r="BF78" s="30" t="str">
        <f>TRIM(【基本情報等入力】!C31)</f>
        <v>03-</v>
      </c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S78" s="28"/>
      <c r="BT78" s="28"/>
      <c r="BU78" s="28"/>
      <c r="BV78" s="28"/>
      <c r="BW78" s="28"/>
      <c r="BX78" s="28"/>
      <c r="BY78" s="28"/>
    </row>
    <row r="79" spans="1:77" ht="1.5" customHeight="1" x14ac:dyDescent="0.1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9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</row>
    <row r="80" spans="1:77" ht="3.75" customHeight="1" x14ac:dyDescent="0.15"/>
  </sheetData>
  <sheetProtection sheet="1" objects="1" scenarios="1" selectLockedCells="1" selectUnlockedCells="1"/>
  <protectedRanges>
    <protectedRange sqref="A70:D75 B69:D69 E69:BS75" name="範囲1_1"/>
  </protectedRanges>
  <mergeCells count="17">
    <mergeCell ref="AB63:AY63"/>
    <mergeCell ref="AM78:AU78"/>
    <mergeCell ref="N78:AF78"/>
    <mergeCell ref="AX5:AY5"/>
    <mergeCell ref="BF5:BG5"/>
    <mergeCell ref="BF64:BR64"/>
    <mergeCell ref="G55:AH55"/>
    <mergeCell ref="T65:AZ65"/>
    <mergeCell ref="AK7:BI7"/>
    <mergeCell ref="D69:BO75"/>
    <mergeCell ref="AM55:BK55"/>
    <mergeCell ref="BE3:BF3"/>
    <mergeCell ref="AU5:AV5"/>
    <mergeCell ref="BB3:BC3"/>
    <mergeCell ref="BC5:BD5"/>
    <mergeCell ref="AX3:AY3"/>
    <mergeCell ref="AU3:AV3"/>
  </mergeCells>
  <phoneticPr fontId="1"/>
  <pageMargins left="0.70866141732283472" right="0.19685039370078741" top="0.82677165354330717" bottom="7.874015748031496E-2" header="0.51181102362204722" footer="7.874015748031496E-2"/>
  <pageSetup paperSize="9" scale="8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RowHeight="13.5" x14ac:dyDescent="0.15"/>
  <cols>
    <col min="1" max="1" width="5.625" style="5" customWidth="1"/>
    <col min="2" max="2" width="4.625" style="5" customWidth="1"/>
    <col min="3" max="3" width="2.5" style="5" customWidth="1"/>
    <col min="4" max="4" width="5.625" style="5" customWidth="1"/>
    <col min="5" max="17" width="2.5" style="5" customWidth="1"/>
    <col min="18" max="18" width="0.5" style="4" customWidth="1"/>
    <col min="19" max="19" width="4.625" style="5" customWidth="1"/>
    <col min="20" max="20" width="2.5" style="5" customWidth="1"/>
    <col min="21" max="21" width="5.625" style="5" customWidth="1"/>
    <col min="22" max="34" width="2.5" style="5" customWidth="1"/>
    <col min="35" max="36" width="2.625" style="5" customWidth="1"/>
    <col min="37" max="42" width="9" style="5"/>
    <col min="43" max="43" width="2.625" style="5"/>
    <col min="44" max="44" width="2.625" style="5" customWidth="1"/>
    <col min="45" max="45" width="3.5" style="6" bestFit="1" customWidth="1"/>
    <col min="46" max="46" width="4.5" style="6" bestFit="1" customWidth="1"/>
    <col min="47" max="47" width="9" style="6"/>
    <col min="48" max="16384" width="9" style="5"/>
  </cols>
  <sheetData>
    <row r="2" spans="36:36" x14ac:dyDescent="0.15"/>
    <row r="18" spans="2:42" ht="18.75" customHeight="1" thickBot="1" x14ac:dyDescent="0.2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15">
      <c r="B19" s="20">
        <v>3</v>
      </c>
      <c r="C19" s="10" t="s">
        <v>18</v>
      </c>
      <c r="D19" s="21">
        <v>1</v>
      </c>
      <c r="E19" s="71" t="str">
        <f>IFERROR(VLOOKUP(B19*100+D19,$AT:$AU,2,FALSE),"")</f>
        <v>意思の伝達</v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2"/>
      <c r="R19" s="11"/>
      <c r="S19" s="20"/>
      <c r="T19" s="10" t="s">
        <v>18</v>
      </c>
      <c r="U19" s="21"/>
      <c r="V19" s="71" t="str">
        <f>IFERROR(VLOOKUP(S19*100+U19,$AT:$AU,2,FALSE),"")</f>
        <v/>
      </c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15"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/>
      <c r="R20" s="13"/>
      <c r="S20" s="61"/>
      <c r="T20" s="62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4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15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13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1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13"/>
      <c r="S22" s="65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1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  <c r="R23" s="13"/>
      <c r="S23" s="65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AI23" s="12"/>
      <c r="AJ23" s="12"/>
      <c r="AK23" s="12"/>
      <c r="AL23" s="12"/>
      <c r="AM23" s="12"/>
      <c r="AN23" s="12"/>
      <c r="AO23" s="12"/>
      <c r="AP23" s="12"/>
    </row>
    <row r="24" spans="2:42" ht="19.5" customHeight="1" thickBot="1" x14ac:dyDescent="0.2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  <c r="R24" s="13"/>
      <c r="S24" s="68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70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15">
      <c r="B26" s="20"/>
      <c r="C26" s="10" t="s">
        <v>18</v>
      </c>
      <c r="D26" s="21"/>
      <c r="E26" s="71" t="str">
        <f>IFERROR(VLOOKUP(B26*100+D26,$AT:$AU,2,FALSE),"")</f>
        <v/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2"/>
      <c r="R26" s="11"/>
      <c r="S26" s="20"/>
      <c r="T26" s="10" t="s">
        <v>18</v>
      </c>
      <c r="U26" s="21"/>
      <c r="V26" s="71" t="str">
        <f>IFERROR(VLOOKUP(S26*100+U26,$AT:$AU,2,FALSE),"")</f>
        <v/>
      </c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15"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4"/>
      <c r="R27" s="13"/>
      <c r="S27" s="61"/>
      <c r="T27" s="62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15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7"/>
      <c r="R28" s="13"/>
      <c r="S28" s="65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7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15"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  <c r="R29" s="13"/>
      <c r="S29" s="65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7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15"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  <c r="R30" s="13"/>
      <c r="S30" s="65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7"/>
      <c r="AI30" s="12"/>
      <c r="AJ30" s="12"/>
      <c r="AK30" s="12"/>
      <c r="AL30" s="12"/>
      <c r="AM30" s="12"/>
      <c r="AN30" s="12"/>
      <c r="AO30" s="12"/>
      <c r="AP30" s="12"/>
    </row>
    <row r="31" spans="2:42" ht="19.5" customHeight="1" thickBo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70"/>
      <c r="R31" s="13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70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15">
      <c r="B33" s="20"/>
      <c r="C33" s="10" t="s">
        <v>18</v>
      </c>
      <c r="D33" s="21"/>
      <c r="E33" s="71" t="str">
        <f>IFERROR(VLOOKUP(B33*100+D33,$AT:$AU,2,FALSE),"")</f>
        <v/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2"/>
      <c r="R33" s="11"/>
      <c r="S33" s="20"/>
      <c r="T33" s="10" t="s">
        <v>18</v>
      </c>
      <c r="U33" s="21"/>
      <c r="V33" s="71" t="str">
        <f>IFERROR(VLOOKUP(S33*100+U33,$AT:$AU,2,FALSE),"")</f>
        <v/>
      </c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15"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16"/>
      <c r="S34" s="61"/>
      <c r="T34" s="62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1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16"/>
      <c r="S35" s="65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7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15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  <c r="R36" s="16"/>
      <c r="S36" s="65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7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15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16"/>
      <c r="S37" s="65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  <c r="AI37" s="12"/>
      <c r="AJ37" s="12"/>
      <c r="AK37" s="12"/>
      <c r="AL37" s="12"/>
      <c r="AM37" s="12"/>
      <c r="AN37" s="12"/>
      <c r="AO37" s="12"/>
      <c r="AP37" s="12"/>
    </row>
    <row r="38" spans="2:42" ht="19.5" customHeight="1" thickBot="1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16"/>
      <c r="S38" s="6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0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15">
      <c r="B40" s="20"/>
      <c r="C40" s="10" t="s">
        <v>18</v>
      </c>
      <c r="D40" s="21"/>
      <c r="E40" s="71" t="str">
        <f>IFERROR(VLOOKUP(B40*100+D40,$AT:$AU,2,FALSE),"")</f>
        <v/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2"/>
      <c r="R40" s="11"/>
      <c r="S40" s="20"/>
      <c r="T40" s="10" t="s">
        <v>18</v>
      </c>
      <c r="U40" s="21"/>
      <c r="V40" s="71" t="str">
        <f>IFERROR(VLOOKUP(S40*100+U40,$AT:$AU,2,FALSE),"")</f>
        <v/>
      </c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15"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4"/>
      <c r="R41" s="13"/>
      <c r="S41" s="61"/>
      <c r="T41" s="62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4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15"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13"/>
      <c r="S42" s="65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7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15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7"/>
      <c r="R43" s="13"/>
      <c r="S43" s="65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7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15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  <c r="R44" s="13"/>
      <c r="S44" s="65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7"/>
      <c r="AI44" s="12"/>
      <c r="AJ44" s="12"/>
      <c r="AK44" s="12"/>
      <c r="AL44" s="12"/>
      <c r="AM44" s="12"/>
      <c r="AN44" s="12"/>
      <c r="AO44" s="12"/>
      <c r="AP44" s="12"/>
    </row>
    <row r="45" spans="2:42" ht="19.5" customHeight="1" thickBot="1" x14ac:dyDescent="0.2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13"/>
      <c r="S45" s="68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70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15">
      <c r="B47" s="20"/>
      <c r="C47" s="10" t="s">
        <v>18</v>
      </c>
      <c r="D47" s="21"/>
      <c r="E47" s="71" t="str">
        <f>IFERROR(VLOOKUP(B47*100+D47,$AT:$AU,2,FALSE),"")</f>
        <v/>
      </c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2"/>
      <c r="R47" s="11"/>
      <c r="S47" s="20">
        <v>4</v>
      </c>
      <c r="T47" s="10" t="s">
        <v>18</v>
      </c>
      <c r="U47" s="21">
        <v>1</v>
      </c>
      <c r="V47" s="71" t="str">
        <f>IFERROR(VLOOKUP(S47*100+U47,$AT:$AU,2,FALSE),"")</f>
        <v>被害的になる</v>
      </c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15"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13"/>
      <c r="S48" s="61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4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15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7"/>
      <c r="R49" s="13"/>
      <c r="S49" s="65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7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15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7"/>
      <c r="R50" s="13"/>
      <c r="S50" s="65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15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7"/>
      <c r="R51" s="13"/>
      <c r="S51" s="65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7"/>
      <c r="AI51" s="12"/>
      <c r="AJ51" s="12"/>
      <c r="AK51" s="12"/>
      <c r="AL51" s="12"/>
      <c r="AM51" s="12"/>
      <c r="AN51" s="12"/>
      <c r="AO51" s="12"/>
      <c r="AP51" s="12"/>
    </row>
    <row r="52" spans="2:42" ht="19.5" customHeight="1" thickBot="1" x14ac:dyDescent="0.2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13"/>
      <c r="S52" s="68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70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15"/>
    <row r="69" spans="43:47" x14ac:dyDescent="0.15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15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15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15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15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15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15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15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15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15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15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15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15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15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15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15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15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15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15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15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15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15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15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15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15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15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15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15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15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15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15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15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15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15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15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15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15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15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15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15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15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15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15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15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15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15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15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15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15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15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15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15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15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15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15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15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15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15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15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15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15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15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15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15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15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15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15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15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15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15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15">
      <c r="AQ139" s="18"/>
      <c r="AR139" s="18"/>
    </row>
    <row r="140" spans="43:47" x14ac:dyDescent="0.15">
      <c r="AQ140" s="18"/>
      <c r="AR140" s="18"/>
    </row>
  </sheetData>
  <sheetProtection sheet="1" objects="1" scenarios="1"/>
  <mergeCells count="20">
    <mergeCell ref="E19:Q19"/>
    <mergeCell ref="V19:AH19"/>
    <mergeCell ref="B20:Q24"/>
    <mergeCell ref="S20:AH24"/>
    <mergeCell ref="E26:Q26"/>
    <mergeCell ref="V26:AH26"/>
    <mergeCell ref="B27:Q31"/>
    <mergeCell ref="S27:AH31"/>
    <mergeCell ref="E33:Q33"/>
    <mergeCell ref="V33:AH33"/>
    <mergeCell ref="B34:Q38"/>
    <mergeCell ref="S34:AH38"/>
    <mergeCell ref="B48:Q52"/>
    <mergeCell ref="S48:AH52"/>
    <mergeCell ref="E40:Q40"/>
    <mergeCell ref="V40:AH40"/>
    <mergeCell ref="B41:Q45"/>
    <mergeCell ref="S41:AH45"/>
    <mergeCell ref="E47:Q47"/>
    <mergeCell ref="V47:AH47"/>
  </mergeCells>
  <phoneticPr fontId="1"/>
  <dataValidations count="16">
    <dataValidation type="list" allowBlank="1" showInputMessage="1" showErrorMessage="1" sqref="R19">
      <formula1>$AU$97:$AU$108</formula1>
    </dataValidation>
    <dataValidation type="list" allowBlank="1" showInputMessage="1" showErrorMessage="1" sqref="D19">
      <formula1>INDIRECT("_"&amp;$B$19)</formula1>
    </dataValidation>
    <dataValidation allowBlank="1" showInputMessage="1" showErrorMessage="1" sqref="T19 C26 C19 T26 T33 C40 C33 T40 C47 T47 S25:AH25 B25:Q25 R48:R52 B32:Q32 S46:AH46 B39:AH39 R27:R32 B46:Q46 R41:R46 R20:R25 S32:AH32"/>
    <dataValidation type="textLength" operator="lessThanOrEqual" allowBlank="1" showInputMessage="1" showErrorMessage="1" errorTitle="文字数制限" error="文字数がオーバーしています。_x000a_" sqref="R34:R38">
      <formula1>105</formula1>
    </dataValidation>
    <dataValidation type="list" allowBlank="1" showInputMessage="1" showErrorMessage="1" sqref="R33 R26 R40 R47">
      <formula1>$AU$84:$AU$96</formula1>
    </dataValidation>
    <dataValidation type="list" allowBlank="1" showInputMessage="1" showErrorMessage="1" sqref="B19 S19 B26 S26 B33 S33 B40 S40 B47 S47">
      <formula1>$AQ$69:$AQ$76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>
      <formula1>0</formula1>
      <formula2>110</formula2>
    </dataValidation>
    <dataValidation type="list" allowBlank="1" showInputMessage="1" showErrorMessage="1" sqref="D26">
      <formula1>INDIRECT("_"&amp;$B$26)</formula1>
    </dataValidation>
    <dataValidation type="list" allowBlank="1" showInputMessage="1" showErrorMessage="1" sqref="D33">
      <formula1>INDIRECT("_"&amp;$B$33)</formula1>
    </dataValidation>
    <dataValidation type="list" allowBlank="1" showInputMessage="1" showErrorMessage="1" sqref="D40">
      <formula1>INDIRECT("_"&amp;$B$40)</formula1>
    </dataValidation>
    <dataValidation type="list" allowBlank="1" showInputMessage="1" showErrorMessage="1" sqref="D47">
      <formula1>INDIRECT("_"&amp;$B$47)</formula1>
    </dataValidation>
    <dataValidation type="list" allowBlank="1" showInputMessage="1" showErrorMessage="1" sqref="U47">
      <formula1>INDIRECT("_"&amp;$S$47)</formula1>
    </dataValidation>
    <dataValidation type="list" allowBlank="1" showInputMessage="1" showErrorMessage="1" sqref="U40">
      <formula1>INDIRECT("_"&amp;$S$40)</formula1>
    </dataValidation>
    <dataValidation type="list" allowBlank="1" showInputMessage="1" showErrorMessage="1" sqref="U33">
      <formula1>INDIRECT("_"&amp;$S$33)</formula1>
    </dataValidation>
    <dataValidation type="list" allowBlank="1" showInputMessage="1" showErrorMessage="1" sqref="U26">
      <formula1>INDIRECT("_"&amp;$S$26)</formula1>
    </dataValidation>
    <dataValidation type="list" allowBlank="1" showInputMessage="1" showErrorMessage="1" sqref="U19">
      <formula1>INDIRECT("_"&amp;$S$19)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U140"/>
  <sheetViews>
    <sheetView view="pageBreakPreview" zoomScale="115" zoomScaleNormal="100" zoomScaleSheetLayoutView="115" workbookViewId="0">
      <selection activeCell="AK15" sqref="AK15"/>
    </sheetView>
  </sheetViews>
  <sheetFormatPr defaultRowHeight="13.5" x14ac:dyDescent="0.15"/>
  <cols>
    <col min="1" max="1" width="5.625" style="5" customWidth="1"/>
    <col min="2" max="2" width="4.625" style="5" customWidth="1"/>
    <col min="3" max="3" width="2.5" style="5" customWidth="1"/>
    <col min="4" max="4" width="5.625" style="5" customWidth="1"/>
    <col min="5" max="17" width="2.5" style="5" customWidth="1"/>
    <col min="18" max="18" width="0.5" style="4" customWidth="1"/>
    <col min="19" max="19" width="4.625" style="5" customWidth="1"/>
    <col min="20" max="20" width="2.5" style="5" customWidth="1"/>
    <col min="21" max="21" width="5.625" style="5" customWidth="1"/>
    <col min="22" max="34" width="2.5" style="5" customWidth="1"/>
    <col min="35" max="36" width="2.625" style="5" customWidth="1"/>
    <col min="37" max="43" width="9" style="5"/>
    <col min="44" max="44" width="2.625" style="5" customWidth="1"/>
    <col min="45" max="45" width="3.5" style="6" bestFit="1" customWidth="1"/>
    <col min="46" max="46" width="4.5" style="6" bestFit="1" customWidth="1"/>
    <col min="47" max="47" width="9" style="6"/>
    <col min="48" max="16384" width="9" style="5"/>
  </cols>
  <sheetData>
    <row r="2" spans="36:36" x14ac:dyDescent="0.15"/>
    <row r="18" spans="2:42" ht="18.75" customHeight="1" thickBot="1" x14ac:dyDescent="0.2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15">
      <c r="B19" s="20"/>
      <c r="C19" s="10" t="s">
        <v>18</v>
      </c>
      <c r="D19" s="21"/>
      <c r="E19" s="71" t="str">
        <f>IFERROR(VLOOKUP(B19*100+D19,$AT:$AU,2,FALSE),"")</f>
        <v/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2"/>
      <c r="R19" s="14"/>
      <c r="S19" s="20"/>
      <c r="T19" s="10" t="s">
        <v>18</v>
      </c>
      <c r="U19" s="21"/>
      <c r="V19" s="71" t="str">
        <f>IFERROR(VLOOKUP(S19*100+U19,$AT:$AU,2,FALSE),"")</f>
        <v/>
      </c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15"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/>
      <c r="R20" s="13"/>
      <c r="S20" s="61"/>
      <c r="T20" s="62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4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15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13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1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13"/>
      <c r="S22" s="65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1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  <c r="R23" s="13"/>
      <c r="S23" s="65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AI23" s="12"/>
      <c r="AJ23" s="12"/>
      <c r="AK23" s="12"/>
      <c r="AL23" s="12"/>
      <c r="AM23" s="12"/>
      <c r="AN23" s="12"/>
      <c r="AO23" s="12"/>
      <c r="AP23" s="12"/>
    </row>
    <row r="24" spans="2:42" ht="19.5" customHeight="1" thickBot="1" x14ac:dyDescent="0.2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  <c r="R24" s="13"/>
      <c r="S24" s="68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70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15">
      <c r="B26" s="20"/>
      <c r="C26" s="10" t="s">
        <v>18</v>
      </c>
      <c r="D26" s="21"/>
      <c r="E26" s="71" t="str">
        <f>IFERROR(VLOOKUP(B26*100+D26,$AT:$AU,2,FALSE),"")</f>
        <v/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2"/>
      <c r="R26" s="14"/>
      <c r="S26" s="20"/>
      <c r="T26" s="10" t="s">
        <v>18</v>
      </c>
      <c r="U26" s="21"/>
      <c r="V26" s="71" t="str">
        <f>IFERROR(VLOOKUP(S26*100+U26,$AT:$AU,2,FALSE),"")</f>
        <v/>
      </c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15"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4"/>
      <c r="R27" s="13"/>
      <c r="S27" s="61"/>
      <c r="T27" s="62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15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7"/>
      <c r="R28" s="13"/>
      <c r="S28" s="65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7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15"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  <c r="R29" s="13"/>
      <c r="S29" s="65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7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15"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  <c r="R30" s="13"/>
      <c r="S30" s="65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7"/>
      <c r="AI30" s="12"/>
      <c r="AJ30" s="12"/>
      <c r="AK30" s="12"/>
      <c r="AL30" s="12"/>
      <c r="AM30" s="12"/>
      <c r="AN30" s="12"/>
      <c r="AO30" s="12"/>
      <c r="AP30" s="12"/>
    </row>
    <row r="31" spans="2:42" ht="19.5" customHeight="1" thickBo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70"/>
      <c r="R31" s="13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70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15">
      <c r="B33" s="20"/>
      <c r="C33" s="10" t="s">
        <v>18</v>
      </c>
      <c r="D33" s="21"/>
      <c r="E33" s="71" t="str">
        <f>IFERROR(VLOOKUP(B33*100+D33,$AT:$AU,2,FALSE),"")</f>
        <v/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2"/>
      <c r="R33" s="14"/>
      <c r="S33" s="20"/>
      <c r="T33" s="10" t="s">
        <v>18</v>
      </c>
      <c r="U33" s="21"/>
      <c r="V33" s="71" t="str">
        <f>IFERROR(VLOOKUP(S33*100+U33,$AT:$AU,2,FALSE),"")</f>
        <v/>
      </c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15"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16"/>
      <c r="S34" s="61"/>
      <c r="T34" s="62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1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16"/>
      <c r="S35" s="65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7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15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  <c r="R36" s="16"/>
      <c r="S36" s="65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7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15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16"/>
      <c r="S37" s="65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  <c r="AI37" s="12"/>
      <c r="AJ37" s="12"/>
      <c r="AK37" s="12"/>
      <c r="AL37" s="12"/>
      <c r="AM37" s="12"/>
      <c r="AN37" s="12"/>
      <c r="AO37" s="12"/>
      <c r="AP37" s="12"/>
    </row>
    <row r="38" spans="2:42" ht="19.5" customHeight="1" thickBot="1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16"/>
      <c r="S38" s="6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0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15">
      <c r="B40" s="20"/>
      <c r="C40" s="10" t="s">
        <v>18</v>
      </c>
      <c r="D40" s="21"/>
      <c r="E40" s="71" t="str">
        <f>IFERROR(VLOOKUP(B40*100+D40,$AT:$AU,2,FALSE),"")</f>
        <v/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2"/>
      <c r="R40" s="14"/>
      <c r="S40" s="20"/>
      <c r="T40" s="10" t="s">
        <v>18</v>
      </c>
      <c r="U40" s="21"/>
      <c r="V40" s="71" t="str">
        <f>IFERROR(VLOOKUP(S40*100+U40,$AT:$AU,2,FALSE),"")</f>
        <v/>
      </c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15"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4"/>
      <c r="R41" s="13"/>
      <c r="S41" s="61"/>
      <c r="T41" s="62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4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15"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13"/>
      <c r="S42" s="65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7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15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7"/>
      <c r="R43" s="13"/>
      <c r="S43" s="65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7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15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  <c r="R44" s="13"/>
      <c r="S44" s="65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7"/>
      <c r="AI44" s="12"/>
      <c r="AJ44" s="12"/>
      <c r="AK44" s="12"/>
      <c r="AL44" s="12"/>
      <c r="AM44" s="12"/>
      <c r="AN44" s="12"/>
      <c r="AO44" s="12"/>
      <c r="AP44" s="12"/>
    </row>
    <row r="45" spans="2:42" ht="19.5" customHeight="1" thickBot="1" x14ac:dyDescent="0.2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13"/>
      <c r="S45" s="68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70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15">
      <c r="B47" s="20"/>
      <c r="C47" s="10" t="s">
        <v>18</v>
      </c>
      <c r="D47" s="21"/>
      <c r="E47" s="71" t="str">
        <f>IFERROR(VLOOKUP(B47*100+D47,$AT:$AU,2,FALSE),"")</f>
        <v/>
      </c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2"/>
      <c r="R47" s="14"/>
      <c r="S47" s="20"/>
      <c r="T47" s="10" t="s">
        <v>18</v>
      </c>
      <c r="U47" s="21"/>
      <c r="V47" s="71" t="str">
        <f>IFERROR(VLOOKUP(S47*100+U47,$AT:$AU,2,FALSE),"")</f>
        <v/>
      </c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15"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13"/>
      <c r="S48" s="61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4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15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7"/>
      <c r="R49" s="13"/>
      <c r="S49" s="65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7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15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7"/>
      <c r="R50" s="13"/>
      <c r="S50" s="65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15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7"/>
      <c r="R51" s="13"/>
      <c r="S51" s="65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7"/>
      <c r="AI51" s="12"/>
      <c r="AJ51" s="12"/>
      <c r="AK51" s="12"/>
      <c r="AL51" s="12"/>
      <c r="AM51" s="12"/>
      <c r="AN51" s="12"/>
      <c r="AO51" s="12"/>
      <c r="AP51" s="12"/>
    </row>
    <row r="52" spans="2:42" ht="19.5" customHeight="1" thickBot="1" x14ac:dyDescent="0.2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13"/>
      <c r="S52" s="68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70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15"/>
    <row r="69" spans="43:47" x14ac:dyDescent="0.15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15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15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15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15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15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15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15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15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15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15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15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15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15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15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15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15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15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15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15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15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15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15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15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15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15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15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15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15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15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15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15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15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15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15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15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15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15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15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15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15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15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15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15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15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15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15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15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15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15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15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15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15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15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15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15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15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15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15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15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15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15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15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15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15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15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15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15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15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15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15">
      <c r="AQ139" s="18"/>
      <c r="AR139" s="18"/>
    </row>
    <row r="140" spans="43:47" x14ac:dyDescent="0.15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U19">
      <formula1>INDIRECT("_"&amp;$S$19)</formula1>
    </dataValidation>
    <dataValidation type="list" allowBlank="1" showInputMessage="1" showErrorMessage="1" sqref="U26">
      <formula1>INDIRECT("_"&amp;$S$26)</formula1>
    </dataValidation>
    <dataValidation type="list" allowBlank="1" showInputMessage="1" showErrorMessage="1" sqref="U33">
      <formula1>INDIRECT("_"&amp;$S$33)</formula1>
    </dataValidation>
    <dataValidation type="list" allowBlank="1" showInputMessage="1" showErrorMessage="1" sqref="U40">
      <formula1>INDIRECT("_"&amp;$S$40)</formula1>
    </dataValidation>
    <dataValidation type="list" allowBlank="1" showInputMessage="1" showErrorMessage="1" sqref="U47">
      <formula1>INDIRECT("_"&amp;$S$47)</formula1>
    </dataValidation>
    <dataValidation type="list" allowBlank="1" showInputMessage="1" showErrorMessage="1" sqref="D47">
      <formula1>INDIRECT("_"&amp;$B$47)</formula1>
    </dataValidation>
    <dataValidation type="list" allowBlank="1" showInputMessage="1" showErrorMessage="1" sqref="D40">
      <formula1>INDIRECT("_"&amp;$B$40)</formula1>
    </dataValidation>
    <dataValidation type="list" allowBlank="1" showInputMessage="1" showErrorMessage="1" sqref="D33">
      <formula1>INDIRECT("_"&amp;$B$33)</formula1>
    </dataValidation>
    <dataValidation type="list" allowBlank="1" showInputMessage="1" showErrorMessage="1" sqref="D26">
      <formula1>INDIRECT("_"&amp;$B$26)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>
      <formula1>0</formula1>
      <formula2>110</formula2>
    </dataValidation>
    <dataValidation type="list" allowBlank="1" showInputMessage="1" showErrorMessage="1" sqref="B19 S19 B26 S26 B33 S33 B40 S40 B47 S47">
      <formula1>$AQ$69:$AQ$76</formula1>
    </dataValidation>
    <dataValidation type="list" allowBlank="1" showInputMessage="1" showErrorMessage="1" sqref="R33 R26 R40 R47">
      <formula1>$AU$84:$AU$96</formula1>
    </dataValidation>
    <dataValidation type="textLength" operator="lessThanOrEqual" allowBlank="1" showInputMessage="1" showErrorMessage="1" errorTitle="文字数制限" error="文字数がオーバーしています。_x000a_" sqref="R34:R38">
      <formula1>105</formula1>
    </dataValidation>
    <dataValidation allowBlank="1" showInputMessage="1" showErrorMessage="1" sqref="T19 C26 C19 T26 T33 C40 C33 T40 C47 T47 S25:AH25 B25:Q25 R48:R52 B32:Q32 S46:AH46 B39:AH39 R27:R32 B46:Q46 R41:R46 R20:R25 S32:AH32"/>
    <dataValidation type="list" allowBlank="1" showInputMessage="1" showErrorMessage="1" sqref="D19">
      <formula1>INDIRECT("_"&amp;$B$19)</formula1>
    </dataValidation>
    <dataValidation type="list" allowBlank="1" showInputMessage="1" showErrorMessage="1" sqref="R19">
      <formula1>$AU$97:$AU$108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U140"/>
  <sheetViews>
    <sheetView view="pageBreakPreview" zoomScale="115" zoomScaleNormal="100" zoomScaleSheetLayoutView="115" workbookViewId="0">
      <selection activeCell="AK15" sqref="AK15"/>
    </sheetView>
  </sheetViews>
  <sheetFormatPr defaultRowHeight="13.5" x14ac:dyDescent="0.15"/>
  <cols>
    <col min="1" max="1" width="5.625" style="5" customWidth="1"/>
    <col min="2" max="2" width="4.625" style="5" customWidth="1"/>
    <col min="3" max="3" width="2.5" style="5" customWidth="1"/>
    <col min="4" max="4" width="5.625" style="5" customWidth="1"/>
    <col min="5" max="17" width="2.5" style="5" customWidth="1"/>
    <col min="18" max="18" width="0.5" style="4" customWidth="1"/>
    <col min="19" max="19" width="4.625" style="5" customWidth="1"/>
    <col min="20" max="20" width="2.5" style="5" customWidth="1"/>
    <col min="21" max="21" width="5.625" style="5" customWidth="1"/>
    <col min="22" max="34" width="2.5" style="5" customWidth="1"/>
    <col min="35" max="36" width="2.625" style="5" customWidth="1"/>
    <col min="37" max="43" width="9" style="5"/>
    <col min="44" max="44" width="2.625" style="5" customWidth="1"/>
    <col min="45" max="45" width="3.5" style="6" bestFit="1" customWidth="1"/>
    <col min="46" max="46" width="4.5" style="6" bestFit="1" customWidth="1"/>
    <col min="47" max="47" width="9" style="6"/>
    <col min="48" max="16384" width="9" style="5"/>
  </cols>
  <sheetData>
    <row r="2" spans="36:36" x14ac:dyDescent="0.15"/>
    <row r="18" spans="2:42" ht="18.75" customHeight="1" thickBot="1" x14ac:dyDescent="0.2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15">
      <c r="B19" s="20"/>
      <c r="C19" s="10" t="s">
        <v>18</v>
      </c>
      <c r="D19" s="21"/>
      <c r="E19" s="71" t="str">
        <f>IFERROR(VLOOKUP(B19*100+D19,$AT:$AU,2,FALSE),"")</f>
        <v/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2"/>
      <c r="R19" s="14"/>
      <c r="S19" s="20"/>
      <c r="T19" s="10" t="s">
        <v>18</v>
      </c>
      <c r="U19" s="21"/>
      <c r="V19" s="71" t="str">
        <f>IFERROR(VLOOKUP(S19*100+U19,$AT:$AU,2,FALSE),"")</f>
        <v/>
      </c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15"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/>
      <c r="R20" s="13"/>
      <c r="S20" s="61"/>
      <c r="T20" s="62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4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15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13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1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13"/>
      <c r="S22" s="65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1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  <c r="R23" s="13"/>
      <c r="S23" s="65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AI23" s="12"/>
      <c r="AJ23" s="12"/>
      <c r="AK23" s="12"/>
      <c r="AL23" s="12"/>
      <c r="AM23" s="12"/>
      <c r="AN23" s="12"/>
      <c r="AO23" s="12"/>
      <c r="AP23" s="12"/>
    </row>
    <row r="24" spans="2:42" ht="19.5" customHeight="1" thickBot="1" x14ac:dyDescent="0.2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  <c r="R24" s="13"/>
      <c r="S24" s="68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70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15">
      <c r="B26" s="20"/>
      <c r="C26" s="10" t="s">
        <v>18</v>
      </c>
      <c r="D26" s="21"/>
      <c r="E26" s="71" t="str">
        <f>IFERROR(VLOOKUP(B26*100+D26,$AT:$AU,2,FALSE),"")</f>
        <v/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2"/>
      <c r="R26" s="14"/>
      <c r="S26" s="20"/>
      <c r="T26" s="10" t="s">
        <v>18</v>
      </c>
      <c r="U26" s="21"/>
      <c r="V26" s="71" t="str">
        <f>IFERROR(VLOOKUP(S26*100+U26,$AT:$AU,2,FALSE),"")</f>
        <v/>
      </c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15"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4"/>
      <c r="R27" s="13"/>
      <c r="S27" s="61"/>
      <c r="T27" s="62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15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7"/>
      <c r="R28" s="13"/>
      <c r="S28" s="65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7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15"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  <c r="R29" s="13"/>
      <c r="S29" s="65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7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15"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  <c r="R30" s="13"/>
      <c r="S30" s="65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7"/>
      <c r="AI30" s="12"/>
      <c r="AJ30" s="12"/>
      <c r="AK30" s="12"/>
      <c r="AL30" s="12"/>
      <c r="AM30" s="12"/>
      <c r="AN30" s="12"/>
      <c r="AO30" s="12"/>
      <c r="AP30" s="12"/>
    </row>
    <row r="31" spans="2:42" ht="19.5" customHeight="1" thickBo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70"/>
      <c r="R31" s="13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70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15">
      <c r="B33" s="20"/>
      <c r="C33" s="10" t="s">
        <v>18</v>
      </c>
      <c r="D33" s="21"/>
      <c r="E33" s="71" t="str">
        <f>IFERROR(VLOOKUP(B33*100+D33,$AT:$AU,2,FALSE),"")</f>
        <v/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2"/>
      <c r="R33" s="14"/>
      <c r="S33" s="20"/>
      <c r="T33" s="10" t="s">
        <v>18</v>
      </c>
      <c r="U33" s="21"/>
      <c r="V33" s="71" t="str">
        <f>IFERROR(VLOOKUP(S33*100+U33,$AT:$AU,2,FALSE),"")</f>
        <v/>
      </c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15"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16"/>
      <c r="S34" s="61"/>
      <c r="T34" s="62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1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16"/>
      <c r="S35" s="65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7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15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  <c r="R36" s="16"/>
      <c r="S36" s="65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7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15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16"/>
      <c r="S37" s="65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  <c r="AI37" s="12"/>
      <c r="AJ37" s="12"/>
      <c r="AK37" s="12"/>
      <c r="AL37" s="12"/>
      <c r="AM37" s="12"/>
      <c r="AN37" s="12"/>
      <c r="AO37" s="12"/>
      <c r="AP37" s="12"/>
    </row>
    <row r="38" spans="2:42" ht="19.5" customHeight="1" thickBot="1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16"/>
      <c r="S38" s="6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0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15">
      <c r="B40" s="20"/>
      <c r="C40" s="10" t="s">
        <v>18</v>
      </c>
      <c r="D40" s="21"/>
      <c r="E40" s="71" t="str">
        <f>IFERROR(VLOOKUP(B40*100+D40,$AT:$AU,2,FALSE),"")</f>
        <v/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2"/>
      <c r="R40" s="14"/>
      <c r="S40" s="20"/>
      <c r="T40" s="10" t="s">
        <v>18</v>
      </c>
      <c r="U40" s="21"/>
      <c r="V40" s="71" t="str">
        <f>IFERROR(VLOOKUP(S40*100+U40,$AT:$AU,2,FALSE),"")</f>
        <v/>
      </c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15"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4"/>
      <c r="R41" s="13"/>
      <c r="S41" s="61"/>
      <c r="T41" s="62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4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15"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13"/>
      <c r="S42" s="65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7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15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7"/>
      <c r="R43" s="13"/>
      <c r="S43" s="65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7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15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  <c r="R44" s="13"/>
      <c r="S44" s="65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7"/>
      <c r="AI44" s="12"/>
      <c r="AJ44" s="12"/>
      <c r="AK44" s="12"/>
      <c r="AL44" s="12"/>
      <c r="AM44" s="12"/>
      <c r="AN44" s="12"/>
      <c r="AO44" s="12"/>
      <c r="AP44" s="12"/>
    </row>
    <row r="45" spans="2:42" ht="19.5" customHeight="1" thickBot="1" x14ac:dyDescent="0.2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13"/>
      <c r="S45" s="68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70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15">
      <c r="B47" s="20"/>
      <c r="C47" s="10" t="s">
        <v>18</v>
      </c>
      <c r="D47" s="21"/>
      <c r="E47" s="71" t="str">
        <f>IFERROR(VLOOKUP(B47*100+D47,$AT:$AU,2,FALSE),"")</f>
        <v/>
      </c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2"/>
      <c r="R47" s="14"/>
      <c r="S47" s="20"/>
      <c r="T47" s="10" t="s">
        <v>18</v>
      </c>
      <c r="U47" s="21"/>
      <c r="V47" s="71" t="str">
        <f>IFERROR(VLOOKUP(S47*100+U47,$AT:$AU,2,FALSE),"")</f>
        <v/>
      </c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15"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13"/>
      <c r="S48" s="61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4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15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7"/>
      <c r="R49" s="13"/>
      <c r="S49" s="65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7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15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7"/>
      <c r="R50" s="13"/>
      <c r="S50" s="65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15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7"/>
      <c r="R51" s="13"/>
      <c r="S51" s="65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7"/>
      <c r="AI51" s="12"/>
      <c r="AJ51" s="12"/>
      <c r="AK51" s="12"/>
      <c r="AL51" s="12"/>
      <c r="AM51" s="12"/>
      <c r="AN51" s="12"/>
      <c r="AO51" s="12"/>
      <c r="AP51" s="12"/>
    </row>
    <row r="52" spans="2:42" ht="19.5" customHeight="1" thickBot="1" x14ac:dyDescent="0.2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13"/>
      <c r="S52" s="68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70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15"/>
    <row r="69" spans="43:47" x14ac:dyDescent="0.15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15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15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15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15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15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15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15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15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15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15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15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15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15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15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15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15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15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15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15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15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15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15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15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15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15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15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15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15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15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15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15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15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15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15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15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15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15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15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15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15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15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15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15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15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15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15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15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15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15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15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15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15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15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15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15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15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15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15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15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15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15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15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15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15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15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15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15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15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15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15">
      <c r="AQ139" s="18"/>
      <c r="AR139" s="18"/>
    </row>
    <row r="140" spans="43:47" x14ac:dyDescent="0.15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R19">
      <formula1>$AU$97:$AU$108</formula1>
    </dataValidation>
    <dataValidation type="list" allowBlank="1" showInputMessage="1" showErrorMessage="1" sqref="D19">
      <formula1>INDIRECT("_"&amp;$B$19)</formula1>
    </dataValidation>
    <dataValidation allowBlank="1" showInputMessage="1" showErrorMessage="1" sqref="T19 C26 C19 T26 T33 C40 C33 T40 C47 T47 S25:AH25 B25:Q25 R48:R52 B32:Q32 S46:AH46 B39:AH39 R27:R32 B46:Q46 R41:R46 R20:R25 S32:AH32"/>
    <dataValidation type="textLength" operator="lessThanOrEqual" allowBlank="1" showInputMessage="1" showErrorMessage="1" errorTitle="文字数制限" error="文字数がオーバーしています。_x000a_" sqref="R34:R38">
      <formula1>105</formula1>
    </dataValidation>
    <dataValidation type="list" allowBlank="1" showInputMessage="1" showErrorMessage="1" sqref="R33 R26 R40 R47">
      <formula1>$AU$84:$AU$96</formula1>
    </dataValidation>
    <dataValidation type="list" allowBlank="1" showInputMessage="1" showErrorMessage="1" sqref="B19 S19 B26 S26 B33 S33 B40 S40 B47 S47">
      <formula1>$AQ$69:$AQ$76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>
      <formula1>0</formula1>
      <formula2>110</formula2>
    </dataValidation>
    <dataValidation type="list" allowBlank="1" showInputMessage="1" showErrorMessage="1" sqref="D26">
      <formula1>INDIRECT("_"&amp;$B$26)</formula1>
    </dataValidation>
    <dataValidation type="list" allowBlank="1" showInputMessage="1" showErrorMessage="1" sqref="D33">
      <formula1>INDIRECT("_"&amp;$B$33)</formula1>
    </dataValidation>
    <dataValidation type="list" allowBlank="1" showInputMessage="1" showErrorMessage="1" sqref="D40">
      <formula1>INDIRECT("_"&amp;$B$40)</formula1>
    </dataValidation>
    <dataValidation type="list" allowBlank="1" showInputMessage="1" showErrorMessage="1" sqref="D47">
      <formula1>INDIRECT("_"&amp;$B$47)</formula1>
    </dataValidation>
    <dataValidation type="list" allowBlank="1" showInputMessage="1" showErrorMessage="1" sqref="U47">
      <formula1>INDIRECT("_"&amp;$S$47)</formula1>
    </dataValidation>
    <dataValidation type="list" allowBlank="1" showInputMessage="1" showErrorMessage="1" sqref="U40">
      <formula1>INDIRECT("_"&amp;$S$40)</formula1>
    </dataValidation>
    <dataValidation type="list" allowBlank="1" showInputMessage="1" showErrorMessage="1" sqref="U33">
      <formula1>INDIRECT("_"&amp;$S$33)</formula1>
    </dataValidation>
    <dataValidation type="list" allowBlank="1" showInputMessage="1" showErrorMessage="1" sqref="U26">
      <formula1>INDIRECT("_"&amp;$S$26)</formula1>
    </dataValidation>
    <dataValidation type="list" allowBlank="1" showInputMessage="1" showErrorMessage="1" sqref="U19">
      <formula1>INDIRECT("_"&amp;$S$19)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U140"/>
  <sheetViews>
    <sheetView view="pageBreakPreview" zoomScale="115" zoomScaleNormal="100" zoomScaleSheetLayoutView="115" workbookViewId="0">
      <selection activeCell="AK15" sqref="AK15"/>
    </sheetView>
  </sheetViews>
  <sheetFormatPr defaultRowHeight="13.5" x14ac:dyDescent="0.15"/>
  <cols>
    <col min="1" max="1" width="5.625" style="5" customWidth="1"/>
    <col min="2" max="2" width="4.625" style="5" customWidth="1"/>
    <col min="3" max="3" width="2.5" style="5" customWidth="1"/>
    <col min="4" max="4" width="5.625" style="5" customWidth="1"/>
    <col min="5" max="17" width="2.5" style="5" customWidth="1"/>
    <col min="18" max="18" width="0.5" style="4" customWidth="1"/>
    <col min="19" max="19" width="4.625" style="5" customWidth="1"/>
    <col min="20" max="20" width="2.5" style="5" customWidth="1"/>
    <col min="21" max="21" width="5.625" style="5" customWidth="1"/>
    <col min="22" max="34" width="2.5" style="5" customWidth="1"/>
    <col min="35" max="36" width="2.625" style="5" customWidth="1"/>
    <col min="37" max="43" width="9" style="5"/>
    <col min="44" max="44" width="2.625" style="5" customWidth="1"/>
    <col min="45" max="45" width="3.5" style="6" bestFit="1" customWidth="1"/>
    <col min="46" max="46" width="4.5" style="6" bestFit="1" customWidth="1"/>
    <col min="47" max="47" width="9" style="6"/>
    <col min="48" max="16384" width="9" style="5"/>
  </cols>
  <sheetData>
    <row r="2" spans="36:36" x14ac:dyDescent="0.15"/>
    <row r="18" spans="2:42" ht="18.75" customHeight="1" thickBot="1" x14ac:dyDescent="0.2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15">
      <c r="B19" s="20"/>
      <c r="C19" s="10" t="s">
        <v>18</v>
      </c>
      <c r="D19" s="21"/>
      <c r="E19" s="71" t="str">
        <f>IFERROR(VLOOKUP(B19*100+D19,$AT:$AU,2,FALSE),"")</f>
        <v/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2"/>
      <c r="R19" s="14"/>
      <c r="S19" s="20"/>
      <c r="T19" s="10" t="s">
        <v>18</v>
      </c>
      <c r="U19" s="21"/>
      <c r="V19" s="71" t="str">
        <f>IFERROR(VLOOKUP(S19*100+U19,$AT:$AU,2,FALSE),"")</f>
        <v/>
      </c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15"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/>
      <c r="R20" s="13"/>
      <c r="S20" s="61"/>
      <c r="T20" s="62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4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15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13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1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13"/>
      <c r="S22" s="65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1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  <c r="R23" s="13"/>
      <c r="S23" s="65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AI23" s="12"/>
      <c r="AJ23" s="12"/>
      <c r="AK23" s="12"/>
      <c r="AL23" s="12"/>
      <c r="AM23" s="12"/>
      <c r="AN23" s="12"/>
      <c r="AO23" s="12"/>
      <c r="AP23" s="12"/>
    </row>
    <row r="24" spans="2:42" ht="19.5" customHeight="1" thickBot="1" x14ac:dyDescent="0.2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  <c r="R24" s="13"/>
      <c r="S24" s="68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70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15">
      <c r="B26" s="20"/>
      <c r="C26" s="10" t="s">
        <v>18</v>
      </c>
      <c r="D26" s="21"/>
      <c r="E26" s="71" t="str">
        <f>IFERROR(VLOOKUP(B26*100+D26,$AT:$AU,2,FALSE),"")</f>
        <v/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2"/>
      <c r="R26" s="14"/>
      <c r="S26" s="20"/>
      <c r="T26" s="10" t="s">
        <v>18</v>
      </c>
      <c r="U26" s="21"/>
      <c r="V26" s="71" t="str">
        <f>IFERROR(VLOOKUP(S26*100+U26,$AT:$AU,2,FALSE),"")</f>
        <v/>
      </c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15"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4"/>
      <c r="R27" s="13"/>
      <c r="S27" s="61"/>
      <c r="T27" s="62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15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7"/>
      <c r="R28" s="13"/>
      <c r="S28" s="65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7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15"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  <c r="R29" s="13"/>
      <c r="S29" s="65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7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15"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  <c r="R30" s="13"/>
      <c r="S30" s="65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7"/>
      <c r="AI30" s="12"/>
      <c r="AJ30" s="12"/>
      <c r="AK30" s="12"/>
      <c r="AL30" s="12"/>
      <c r="AM30" s="12"/>
      <c r="AN30" s="12"/>
      <c r="AO30" s="12"/>
      <c r="AP30" s="12"/>
    </row>
    <row r="31" spans="2:42" ht="19.5" customHeight="1" thickBo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70"/>
      <c r="R31" s="13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70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15">
      <c r="B33" s="20"/>
      <c r="C33" s="10" t="s">
        <v>18</v>
      </c>
      <c r="D33" s="21"/>
      <c r="E33" s="71" t="str">
        <f>IFERROR(VLOOKUP(B33*100+D33,$AT:$AU,2,FALSE),"")</f>
        <v/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2"/>
      <c r="R33" s="14"/>
      <c r="S33" s="20"/>
      <c r="T33" s="10" t="s">
        <v>18</v>
      </c>
      <c r="U33" s="21"/>
      <c r="V33" s="71" t="str">
        <f>IFERROR(VLOOKUP(S33*100+U33,$AT:$AU,2,FALSE),"")</f>
        <v/>
      </c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15"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16"/>
      <c r="S34" s="61"/>
      <c r="T34" s="62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1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16"/>
      <c r="S35" s="65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7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15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  <c r="R36" s="16"/>
      <c r="S36" s="65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7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15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16"/>
      <c r="S37" s="65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  <c r="AI37" s="12"/>
      <c r="AJ37" s="12"/>
      <c r="AK37" s="12"/>
      <c r="AL37" s="12"/>
      <c r="AM37" s="12"/>
      <c r="AN37" s="12"/>
      <c r="AO37" s="12"/>
      <c r="AP37" s="12"/>
    </row>
    <row r="38" spans="2:42" ht="19.5" customHeight="1" thickBot="1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16"/>
      <c r="S38" s="6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0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15">
      <c r="B40" s="20"/>
      <c r="C40" s="10" t="s">
        <v>18</v>
      </c>
      <c r="D40" s="21"/>
      <c r="E40" s="71" t="str">
        <f>IFERROR(VLOOKUP(B40*100+D40,$AT:$AU,2,FALSE),"")</f>
        <v/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2"/>
      <c r="R40" s="14"/>
      <c r="S40" s="20"/>
      <c r="T40" s="10" t="s">
        <v>18</v>
      </c>
      <c r="U40" s="21"/>
      <c r="V40" s="71" t="str">
        <f>IFERROR(VLOOKUP(S40*100+U40,$AT:$AU,2,FALSE),"")</f>
        <v/>
      </c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15"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4"/>
      <c r="R41" s="13"/>
      <c r="S41" s="61"/>
      <c r="T41" s="62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4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15"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13"/>
      <c r="S42" s="65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7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15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7"/>
      <c r="R43" s="13"/>
      <c r="S43" s="65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7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15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  <c r="R44" s="13"/>
      <c r="S44" s="65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7"/>
      <c r="AI44" s="12"/>
      <c r="AJ44" s="12"/>
      <c r="AK44" s="12"/>
      <c r="AL44" s="12"/>
      <c r="AM44" s="12"/>
      <c r="AN44" s="12"/>
      <c r="AO44" s="12"/>
      <c r="AP44" s="12"/>
    </row>
    <row r="45" spans="2:42" ht="19.5" customHeight="1" thickBot="1" x14ac:dyDescent="0.2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13"/>
      <c r="S45" s="68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70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15">
      <c r="B47" s="20"/>
      <c r="C47" s="10" t="s">
        <v>18</v>
      </c>
      <c r="D47" s="21"/>
      <c r="E47" s="71" t="str">
        <f>IFERROR(VLOOKUP(B47*100+D47,$AT:$AU,2,FALSE),"")</f>
        <v/>
      </c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2"/>
      <c r="R47" s="14"/>
      <c r="S47" s="20"/>
      <c r="T47" s="10" t="s">
        <v>18</v>
      </c>
      <c r="U47" s="21"/>
      <c r="V47" s="71" t="str">
        <f>IFERROR(VLOOKUP(S47*100+U47,$AT:$AU,2,FALSE),"")</f>
        <v/>
      </c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15"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13"/>
      <c r="S48" s="61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4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15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7"/>
      <c r="R49" s="13"/>
      <c r="S49" s="65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7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15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7"/>
      <c r="R50" s="13"/>
      <c r="S50" s="65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15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7"/>
      <c r="R51" s="13"/>
      <c r="S51" s="65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7"/>
      <c r="AI51" s="12"/>
      <c r="AJ51" s="12"/>
      <c r="AK51" s="12"/>
      <c r="AL51" s="12"/>
      <c r="AM51" s="12"/>
      <c r="AN51" s="12"/>
      <c r="AO51" s="12"/>
      <c r="AP51" s="12"/>
    </row>
    <row r="52" spans="2:42" ht="19.5" customHeight="1" thickBot="1" x14ac:dyDescent="0.2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13"/>
      <c r="S52" s="68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70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15"/>
    <row r="69" spans="43:47" x14ac:dyDescent="0.15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15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15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15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15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15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15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15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15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15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15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15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15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15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15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15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15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15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15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15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15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15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15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15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15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15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15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15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15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15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15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15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15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15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15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15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15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15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15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15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15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15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15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15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15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15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15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15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15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15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15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15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15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15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15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15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15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15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15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15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15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15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15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15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15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15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15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15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15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15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15">
      <c r="AQ139" s="18"/>
      <c r="AR139" s="18"/>
    </row>
    <row r="140" spans="43:47" x14ac:dyDescent="0.15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U19">
      <formula1>INDIRECT("_"&amp;$S$19)</formula1>
    </dataValidation>
    <dataValidation type="list" allowBlank="1" showInputMessage="1" showErrorMessage="1" sqref="U26">
      <formula1>INDIRECT("_"&amp;$S$26)</formula1>
    </dataValidation>
    <dataValidation type="list" allowBlank="1" showInputMessage="1" showErrorMessage="1" sqref="U33">
      <formula1>INDIRECT("_"&amp;$S$33)</formula1>
    </dataValidation>
    <dataValidation type="list" allowBlank="1" showInputMessage="1" showErrorMessage="1" sqref="U40">
      <formula1>INDIRECT("_"&amp;$S$40)</formula1>
    </dataValidation>
    <dataValidation type="list" allowBlank="1" showInputMessage="1" showErrorMessage="1" sqref="U47">
      <formula1>INDIRECT("_"&amp;$S$47)</formula1>
    </dataValidation>
    <dataValidation type="list" allowBlank="1" showInputMessage="1" showErrorMessage="1" sqref="D47">
      <formula1>INDIRECT("_"&amp;$B$47)</formula1>
    </dataValidation>
    <dataValidation type="list" allowBlank="1" showInputMessage="1" showErrorMessage="1" sqref="D40">
      <formula1>INDIRECT("_"&amp;$B$40)</formula1>
    </dataValidation>
    <dataValidation type="list" allowBlank="1" showInputMessage="1" showErrorMessage="1" sqref="D33">
      <formula1>INDIRECT("_"&amp;$B$33)</formula1>
    </dataValidation>
    <dataValidation type="list" allowBlank="1" showInputMessage="1" showErrorMessage="1" sqref="D26">
      <formula1>INDIRECT("_"&amp;$B$26)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>
      <formula1>0</formula1>
      <formula2>110</formula2>
    </dataValidation>
    <dataValidation type="list" allowBlank="1" showInputMessage="1" showErrorMessage="1" sqref="B19 S19 B26 S26 B33 S33 B40 S40 B47 S47">
      <formula1>$AQ$69:$AQ$76</formula1>
    </dataValidation>
    <dataValidation type="list" allowBlank="1" showInputMessage="1" showErrorMessage="1" sqref="R33 R26 R40 R47">
      <formula1>$AU$84:$AU$96</formula1>
    </dataValidation>
    <dataValidation type="textLength" operator="lessThanOrEqual" allowBlank="1" showInputMessage="1" showErrorMessage="1" errorTitle="文字数制限" error="文字数がオーバーしています。_x000a_" sqref="R34:R38">
      <formula1>105</formula1>
    </dataValidation>
    <dataValidation allowBlank="1" showInputMessage="1" showErrorMessage="1" sqref="T19 C26 C19 T26 T33 C40 C33 T40 C47 T47 S25:AH25 B25:Q25 R48:R52 B32:Q32 S46:AH46 B39:AH39 R27:R32 B46:Q46 R41:R46 R20:R25 S32:AH32"/>
    <dataValidation type="list" allowBlank="1" showInputMessage="1" showErrorMessage="1" sqref="D19">
      <formula1>INDIRECT("_"&amp;$B$19)</formula1>
    </dataValidation>
    <dataValidation type="list" allowBlank="1" showInputMessage="1" showErrorMessage="1" sqref="R19">
      <formula1>$AU$97:$AU$108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U140"/>
  <sheetViews>
    <sheetView view="pageBreakPreview" zoomScale="115" zoomScaleNormal="100" zoomScaleSheetLayoutView="115" workbookViewId="0">
      <selection activeCell="AK15" sqref="AK15"/>
    </sheetView>
  </sheetViews>
  <sheetFormatPr defaultRowHeight="13.5" x14ac:dyDescent="0.15"/>
  <cols>
    <col min="1" max="1" width="5.625" style="5" customWidth="1"/>
    <col min="2" max="2" width="4.625" style="5" customWidth="1"/>
    <col min="3" max="3" width="2.5" style="5" customWidth="1"/>
    <col min="4" max="4" width="5.625" style="5" customWidth="1"/>
    <col min="5" max="17" width="2.5" style="5" customWidth="1"/>
    <col min="18" max="18" width="0.5" style="4" customWidth="1"/>
    <col min="19" max="19" width="4.625" style="5" customWidth="1"/>
    <col min="20" max="20" width="2.5" style="5" customWidth="1"/>
    <col min="21" max="21" width="5.625" style="5" customWidth="1"/>
    <col min="22" max="34" width="2.5" style="5" customWidth="1"/>
    <col min="35" max="36" width="2.625" style="5" customWidth="1"/>
    <col min="37" max="43" width="9" style="5"/>
    <col min="44" max="44" width="2.625" style="5" customWidth="1"/>
    <col min="45" max="45" width="3.5" style="6" bestFit="1" customWidth="1"/>
    <col min="46" max="46" width="4.5" style="6" bestFit="1" customWidth="1"/>
    <col min="47" max="47" width="9" style="6"/>
    <col min="48" max="16384" width="9" style="5"/>
  </cols>
  <sheetData>
    <row r="2" spans="36:36" x14ac:dyDescent="0.15"/>
    <row r="18" spans="2:42" ht="18.75" customHeight="1" thickBot="1" x14ac:dyDescent="0.2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15">
      <c r="B19" s="20"/>
      <c r="C19" s="10" t="s">
        <v>18</v>
      </c>
      <c r="D19" s="21"/>
      <c r="E19" s="71" t="str">
        <f>IFERROR(VLOOKUP(B19*100+D19,$AT:$AU,2,FALSE),"")</f>
        <v/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2"/>
      <c r="R19" s="14"/>
      <c r="S19" s="20"/>
      <c r="T19" s="10" t="s">
        <v>18</v>
      </c>
      <c r="U19" s="21"/>
      <c r="V19" s="71" t="str">
        <f>IFERROR(VLOOKUP(S19*100+U19,$AT:$AU,2,FALSE),"")</f>
        <v/>
      </c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15"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/>
      <c r="R20" s="13"/>
      <c r="S20" s="61"/>
      <c r="T20" s="62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4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15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13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1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13"/>
      <c r="S22" s="65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1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  <c r="R23" s="13"/>
      <c r="S23" s="65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AI23" s="12"/>
      <c r="AJ23" s="12"/>
      <c r="AK23" s="12"/>
      <c r="AL23" s="12"/>
      <c r="AM23" s="12"/>
      <c r="AN23" s="12"/>
      <c r="AO23" s="12"/>
      <c r="AP23" s="12"/>
    </row>
    <row r="24" spans="2:42" ht="19.5" customHeight="1" thickBot="1" x14ac:dyDescent="0.2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  <c r="R24" s="13"/>
      <c r="S24" s="68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70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15">
      <c r="B26" s="20"/>
      <c r="C26" s="10" t="s">
        <v>18</v>
      </c>
      <c r="D26" s="21"/>
      <c r="E26" s="71" t="str">
        <f>IFERROR(VLOOKUP(B26*100+D26,$AT:$AU,2,FALSE),"")</f>
        <v/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2"/>
      <c r="R26" s="14"/>
      <c r="S26" s="20"/>
      <c r="T26" s="10" t="s">
        <v>18</v>
      </c>
      <c r="U26" s="21"/>
      <c r="V26" s="71" t="str">
        <f>IFERROR(VLOOKUP(S26*100+U26,$AT:$AU,2,FALSE),"")</f>
        <v/>
      </c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15"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4"/>
      <c r="R27" s="13"/>
      <c r="S27" s="61"/>
      <c r="T27" s="62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15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7"/>
      <c r="R28" s="13"/>
      <c r="S28" s="65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7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15"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  <c r="R29" s="13"/>
      <c r="S29" s="65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7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15"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  <c r="R30" s="13"/>
      <c r="S30" s="65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7"/>
      <c r="AI30" s="12"/>
      <c r="AJ30" s="12"/>
      <c r="AK30" s="12"/>
      <c r="AL30" s="12"/>
      <c r="AM30" s="12"/>
      <c r="AN30" s="12"/>
      <c r="AO30" s="12"/>
      <c r="AP30" s="12"/>
    </row>
    <row r="31" spans="2:42" ht="19.5" customHeight="1" thickBo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70"/>
      <c r="R31" s="13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70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15">
      <c r="B33" s="20"/>
      <c r="C33" s="10" t="s">
        <v>18</v>
      </c>
      <c r="D33" s="21"/>
      <c r="E33" s="71" t="str">
        <f>IFERROR(VLOOKUP(B33*100+D33,$AT:$AU,2,FALSE),"")</f>
        <v/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2"/>
      <c r="R33" s="14"/>
      <c r="S33" s="20"/>
      <c r="T33" s="10" t="s">
        <v>18</v>
      </c>
      <c r="U33" s="21"/>
      <c r="V33" s="71" t="str">
        <f>IFERROR(VLOOKUP(S33*100+U33,$AT:$AU,2,FALSE),"")</f>
        <v/>
      </c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15"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16"/>
      <c r="S34" s="61"/>
      <c r="T34" s="62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1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16"/>
      <c r="S35" s="65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7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15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  <c r="R36" s="16"/>
      <c r="S36" s="65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7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15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16"/>
      <c r="S37" s="65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  <c r="AI37" s="12"/>
      <c r="AJ37" s="12"/>
      <c r="AK37" s="12"/>
      <c r="AL37" s="12"/>
      <c r="AM37" s="12"/>
      <c r="AN37" s="12"/>
      <c r="AO37" s="12"/>
      <c r="AP37" s="12"/>
    </row>
    <row r="38" spans="2:42" ht="19.5" customHeight="1" thickBot="1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16"/>
      <c r="S38" s="6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0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15">
      <c r="B40" s="20"/>
      <c r="C40" s="10" t="s">
        <v>18</v>
      </c>
      <c r="D40" s="21"/>
      <c r="E40" s="71" t="str">
        <f>IFERROR(VLOOKUP(B40*100+D40,$AT:$AU,2,FALSE),"")</f>
        <v/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2"/>
      <c r="R40" s="14"/>
      <c r="S40" s="20"/>
      <c r="T40" s="10" t="s">
        <v>18</v>
      </c>
      <c r="U40" s="21"/>
      <c r="V40" s="71" t="str">
        <f>IFERROR(VLOOKUP(S40*100+U40,$AT:$AU,2,FALSE),"")</f>
        <v/>
      </c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15"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4"/>
      <c r="R41" s="13"/>
      <c r="S41" s="61"/>
      <c r="T41" s="62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4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15"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13"/>
      <c r="S42" s="65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7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15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7"/>
      <c r="R43" s="13"/>
      <c r="S43" s="65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7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15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  <c r="R44" s="13"/>
      <c r="S44" s="65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7"/>
      <c r="AI44" s="12"/>
      <c r="AJ44" s="12"/>
      <c r="AK44" s="12"/>
      <c r="AL44" s="12"/>
      <c r="AM44" s="12"/>
      <c r="AN44" s="12"/>
      <c r="AO44" s="12"/>
      <c r="AP44" s="12"/>
    </row>
    <row r="45" spans="2:42" ht="19.5" customHeight="1" thickBot="1" x14ac:dyDescent="0.2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13"/>
      <c r="S45" s="68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70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15">
      <c r="B47" s="20"/>
      <c r="C47" s="10" t="s">
        <v>18</v>
      </c>
      <c r="D47" s="21"/>
      <c r="E47" s="71" t="str">
        <f>IFERROR(VLOOKUP(B47*100+D47,$AT:$AU,2,FALSE),"")</f>
        <v/>
      </c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2"/>
      <c r="R47" s="14"/>
      <c r="S47" s="20"/>
      <c r="T47" s="10" t="s">
        <v>18</v>
      </c>
      <c r="U47" s="21"/>
      <c r="V47" s="71" t="str">
        <f>IFERROR(VLOOKUP(S47*100+U47,$AT:$AU,2,FALSE),"")</f>
        <v/>
      </c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15"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13"/>
      <c r="S48" s="61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4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15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7"/>
      <c r="R49" s="13"/>
      <c r="S49" s="65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7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15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7"/>
      <c r="R50" s="13"/>
      <c r="S50" s="65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15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7"/>
      <c r="R51" s="13"/>
      <c r="S51" s="65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7"/>
      <c r="AI51" s="12"/>
      <c r="AJ51" s="12"/>
      <c r="AK51" s="12"/>
      <c r="AL51" s="12"/>
      <c r="AM51" s="12"/>
      <c r="AN51" s="12"/>
      <c r="AO51" s="12"/>
      <c r="AP51" s="12"/>
    </row>
    <row r="52" spans="2:42" ht="19.5" customHeight="1" thickBot="1" x14ac:dyDescent="0.2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13"/>
      <c r="S52" s="68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70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15"/>
    <row r="69" spans="43:47" x14ac:dyDescent="0.15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15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15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15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15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15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15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15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15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15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15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15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15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15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15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15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15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15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15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15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15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15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15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15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15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15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15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15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15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15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15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15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15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15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15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15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15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15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15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15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15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15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15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15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15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15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15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15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15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15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15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15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15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15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15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15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15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15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15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15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15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15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15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15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15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15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15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15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15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15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15">
      <c r="AQ139" s="18"/>
      <c r="AR139" s="18"/>
    </row>
    <row r="140" spans="43:47" x14ac:dyDescent="0.15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R19">
      <formula1>$AU$97:$AU$108</formula1>
    </dataValidation>
    <dataValidation type="list" allowBlank="1" showInputMessage="1" showErrorMessage="1" sqref="D19">
      <formula1>INDIRECT("_"&amp;$B$19)</formula1>
    </dataValidation>
    <dataValidation allowBlank="1" showInputMessage="1" showErrorMessage="1" sqref="T19 C26 C19 T26 T33 C40 C33 T40 C47 T47 S25:AH25 B25:Q25 R48:R52 B32:Q32 S46:AH46 B39:AH39 R27:R32 B46:Q46 R41:R46 R20:R25 S32:AH32"/>
    <dataValidation type="textLength" operator="lessThanOrEqual" allowBlank="1" showInputMessage="1" showErrorMessage="1" errorTitle="文字数制限" error="文字数がオーバーしています。_x000a_" sqref="R34:R38">
      <formula1>105</formula1>
    </dataValidation>
    <dataValidation type="list" allowBlank="1" showInputMessage="1" showErrorMessage="1" sqref="R33 R26 R40 R47">
      <formula1>$AU$84:$AU$96</formula1>
    </dataValidation>
    <dataValidation type="list" allowBlank="1" showInputMessage="1" showErrorMessage="1" sqref="B19 S19 B26 S26 B33 S33 B40 S40 B47 S47">
      <formula1>$AQ$69:$AQ$76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>
      <formula1>0</formula1>
      <formula2>110</formula2>
    </dataValidation>
    <dataValidation type="list" allowBlank="1" showInputMessage="1" showErrorMessage="1" sqref="D26">
      <formula1>INDIRECT("_"&amp;$B$26)</formula1>
    </dataValidation>
    <dataValidation type="list" allowBlank="1" showInputMessage="1" showErrorMessage="1" sqref="D33">
      <formula1>INDIRECT("_"&amp;$B$33)</formula1>
    </dataValidation>
    <dataValidation type="list" allowBlank="1" showInputMessage="1" showErrorMessage="1" sqref="D40">
      <formula1>INDIRECT("_"&amp;$B$40)</formula1>
    </dataValidation>
    <dataValidation type="list" allowBlank="1" showInputMessage="1" showErrorMessage="1" sqref="D47">
      <formula1>INDIRECT("_"&amp;$B$47)</formula1>
    </dataValidation>
    <dataValidation type="list" allowBlank="1" showInputMessage="1" showErrorMessage="1" sqref="U47">
      <formula1>INDIRECT("_"&amp;$S$47)</formula1>
    </dataValidation>
    <dataValidation type="list" allowBlank="1" showInputMessage="1" showErrorMessage="1" sqref="U40">
      <formula1>INDIRECT("_"&amp;$S$40)</formula1>
    </dataValidation>
    <dataValidation type="list" allowBlank="1" showInputMessage="1" showErrorMessage="1" sqref="U33">
      <formula1>INDIRECT("_"&amp;$S$33)</formula1>
    </dataValidation>
    <dataValidation type="list" allowBlank="1" showInputMessage="1" showErrorMessage="1" sqref="U26">
      <formula1>INDIRECT("_"&amp;$S$26)</formula1>
    </dataValidation>
    <dataValidation type="list" allowBlank="1" showInputMessage="1" showErrorMessage="1" sqref="U19">
      <formula1>INDIRECT("_"&amp;$S$19)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U140"/>
  <sheetViews>
    <sheetView view="pageBreakPreview" zoomScale="115" zoomScaleNormal="100" zoomScaleSheetLayoutView="115" workbookViewId="0">
      <selection activeCell="AK15" sqref="AK15"/>
    </sheetView>
  </sheetViews>
  <sheetFormatPr defaultRowHeight="13.5" x14ac:dyDescent="0.15"/>
  <cols>
    <col min="1" max="1" width="5.625" style="5" customWidth="1"/>
    <col min="2" max="2" width="4.625" style="5" customWidth="1"/>
    <col min="3" max="3" width="2.5" style="5" customWidth="1"/>
    <col min="4" max="4" width="5.625" style="5" customWidth="1"/>
    <col min="5" max="17" width="2.5" style="5" customWidth="1"/>
    <col min="18" max="18" width="0.5" style="4" customWidth="1"/>
    <col min="19" max="19" width="4.625" style="5" customWidth="1"/>
    <col min="20" max="20" width="2.5" style="5" customWidth="1"/>
    <col min="21" max="21" width="5.625" style="5" customWidth="1"/>
    <col min="22" max="34" width="2.5" style="5" customWidth="1"/>
    <col min="35" max="36" width="2.625" style="5" customWidth="1"/>
    <col min="37" max="43" width="9" style="5"/>
    <col min="44" max="44" width="2.625" style="5" customWidth="1"/>
    <col min="45" max="45" width="3.5" style="6" bestFit="1" customWidth="1"/>
    <col min="46" max="46" width="4.5" style="6" bestFit="1" customWidth="1"/>
    <col min="47" max="47" width="9" style="6"/>
    <col min="48" max="16384" width="9" style="5"/>
  </cols>
  <sheetData>
    <row r="2" spans="36:36" x14ac:dyDescent="0.15"/>
    <row r="18" spans="2:42" ht="18.75" customHeight="1" thickBot="1" x14ac:dyDescent="0.2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15">
      <c r="B19" s="20"/>
      <c r="C19" s="10" t="s">
        <v>18</v>
      </c>
      <c r="D19" s="21"/>
      <c r="E19" s="71" t="str">
        <f>IFERROR(VLOOKUP(B19*100+D19,$AT:$AU,2,FALSE),"")</f>
        <v/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2"/>
      <c r="R19" s="14"/>
      <c r="S19" s="20"/>
      <c r="T19" s="10" t="s">
        <v>18</v>
      </c>
      <c r="U19" s="21"/>
      <c r="V19" s="71" t="str">
        <f>IFERROR(VLOOKUP(S19*100+U19,$AT:$AU,2,FALSE),"")</f>
        <v/>
      </c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15"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4"/>
      <c r="R20" s="13"/>
      <c r="S20" s="61"/>
      <c r="T20" s="62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4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15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13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7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1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13"/>
      <c r="S22" s="65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1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  <c r="R23" s="13"/>
      <c r="S23" s="65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AI23" s="12"/>
      <c r="AJ23" s="12"/>
      <c r="AK23" s="12"/>
      <c r="AL23" s="12"/>
      <c r="AM23" s="12"/>
      <c r="AN23" s="12"/>
      <c r="AO23" s="12"/>
      <c r="AP23" s="12"/>
    </row>
    <row r="24" spans="2:42" ht="19.5" customHeight="1" thickBot="1" x14ac:dyDescent="0.2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  <c r="R24" s="13"/>
      <c r="S24" s="68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70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15">
      <c r="B26" s="20"/>
      <c r="C26" s="10" t="s">
        <v>18</v>
      </c>
      <c r="D26" s="21"/>
      <c r="E26" s="71" t="str">
        <f>IFERROR(VLOOKUP(B26*100+D26,$AT:$AU,2,FALSE),"")</f>
        <v/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2"/>
      <c r="R26" s="14"/>
      <c r="S26" s="20"/>
      <c r="T26" s="10" t="s">
        <v>18</v>
      </c>
      <c r="U26" s="21"/>
      <c r="V26" s="71" t="str">
        <f>IFERROR(VLOOKUP(S26*100+U26,$AT:$AU,2,FALSE),"")</f>
        <v/>
      </c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15"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4"/>
      <c r="R27" s="13"/>
      <c r="S27" s="61"/>
      <c r="T27" s="62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15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7"/>
      <c r="R28" s="13"/>
      <c r="S28" s="65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7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15"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  <c r="R29" s="13"/>
      <c r="S29" s="65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7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15"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  <c r="R30" s="13"/>
      <c r="S30" s="65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7"/>
      <c r="AI30" s="12"/>
      <c r="AJ30" s="12"/>
      <c r="AK30" s="12"/>
      <c r="AL30" s="12"/>
      <c r="AM30" s="12"/>
      <c r="AN30" s="12"/>
      <c r="AO30" s="12"/>
      <c r="AP30" s="12"/>
    </row>
    <row r="31" spans="2:42" ht="19.5" customHeight="1" thickBot="1" x14ac:dyDescent="0.2"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70"/>
      <c r="R31" s="13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70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15">
      <c r="B33" s="20"/>
      <c r="C33" s="10" t="s">
        <v>18</v>
      </c>
      <c r="D33" s="21"/>
      <c r="E33" s="71" t="str">
        <f>IFERROR(VLOOKUP(B33*100+D33,$AT:$AU,2,FALSE),"")</f>
        <v/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2"/>
      <c r="R33" s="14"/>
      <c r="S33" s="20"/>
      <c r="T33" s="10" t="s">
        <v>18</v>
      </c>
      <c r="U33" s="21"/>
      <c r="V33" s="71" t="str">
        <f>IFERROR(VLOOKUP(S33*100+U33,$AT:$AU,2,FALSE),"")</f>
        <v/>
      </c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15"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16"/>
      <c r="S34" s="61"/>
      <c r="T34" s="62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1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16"/>
      <c r="S35" s="65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7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15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  <c r="R36" s="16"/>
      <c r="S36" s="65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7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15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16"/>
      <c r="S37" s="65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  <c r="AI37" s="12"/>
      <c r="AJ37" s="12"/>
      <c r="AK37" s="12"/>
      <c r="AL37" s="12"/>
      <c r="AM37" s="12"/>
      <c r="AN37" s="12"/>
      <c r="AO37" s="12"/>
      <c r="AP37" s="12"/>
    </row>
    <row r="38" spans="2:42" ht="19.5" customHeight="1" thickBot="1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16"/>
      <c r="S38" s="6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0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15">
      <c r="B40" s="20"/>
      <c r="C40" s="10" t="s">
        <v>18</v>
      </c>
      <c r="D40" s="21"/>
      <c r="E40" s="71" t="str">
        <f>IFERROR(VLOOKUP(B40*100+D40,$AT:$AU,2,FALSE),"")</f>
        <v/>
      </c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2"/>
      <c r="R40" s="14"/>
      <c r="S40" s="20"/>
      <c r="T40" s="10" t="s">
        <v>18</v>
      </c>
      <c r="U40" s="21"/>
      <c r="V40" s="71" t="str">
        <f>IFERROR(VLOOKUP(S40*100+U40,$AT:$AU,2,FALSE),"")</f>
        <v/>
      </c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15"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4"/>
      <c r="R41" s="13"/>
      <c r="S41" s="61"/>
      <c r="T41" s="62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4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15"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13"/>
      <c r="S42" s="65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7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15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7"/>
      <c r="R43" s="13"/>
      <c r="S43" s="65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7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15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  <c r="R44" s="13"/>
      <c r="S44" s="65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7"/>
      <c r="AI44" s="12"/>
      <c r="AJ44" s="12"/>
      <c r="AK44" s="12"/>
      <c r="AL44" s="12"/>
      <c r="AM44" s="12"/>
      <c r="AN44" s="12"/>
      <c r="AO44" s="12"/>
      <c r="AP44" s="12"/>
    </row>
    <row r="45" spans="2:42" ht="19.5" customHeight="1" thickBot="1" x14ac:dyDescent="0.2"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13"/>
      <c r="S45" s="68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70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15">
      <c r="B47" s="20"/>
      <c r="C47" s="10" t="s">
        <v>18</v>
      </c>
      <c r="D47" s="21"/>
      <c r="E47" s="71" t="str">
        <f>IFERROR(VLOOKUP(B47*100+D47,$AT:$AU,2,FALSE),"")</f>
        <v/>
      </c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2"/>
      <c r="R47" s="14"/>
      <c r="S47" s="20"/>
      <c r="T47" s="10" t="s">
        <v>18</v>
      </c>
      <c r="U47" s="21"/>
      <c r="V47" s="71" t="str">
        <f>IFERROR(VLOOKUP(S47*100+U47,$AT:$AU,2,FALSE),"")</f>
        <v/>
      </c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15"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13"/>
      <c r="S48" s="61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4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15"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7"/>
      <c r="R49" s="13"/>
      <c r="S49" s="65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7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15"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7"/>
      <c r="R50" s="13"/>
      <c r="S50" s="65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7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15"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7"/>
      <c r="R51" s="13"/>
      <c r="S51" s="65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7"/>
      <c r="AI51" s="12"/>
      <c r="AJ51" s="12"/>
      <c r="AK51" s="12"/>
      <c r="AL51" s="12"/>
      <c r="AM51" s="12"/>
      <c r="AN51" s="12"/>
      <c r="AO51" s="12"/>
      <c r="AP51" s="12"/>
    </row>
    <row r="52" spans="2:42" ht="19.5" customHeight="1" thickBot="1" x14ac:dyDescent="0.2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13"/>
      <c r="S52" s="68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70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15"/>
    <row r="69" spans="43:47" x14ac:dyDescent="0.15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15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15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15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15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15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15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15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15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15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15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15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15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15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15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15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15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15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15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15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15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15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15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15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15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15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15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15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15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15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15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15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15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15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15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15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15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15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15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15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15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15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15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15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15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15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15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15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15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15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15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15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15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15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15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15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15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15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15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15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15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15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15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15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15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15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15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15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15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15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15">
      <c r="AQ139" s="18"/>
      <c r="AR139" s="18"/>
    </row>
    <row r="140" spans="43:47" x14ac:dyDescent="0.15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U19">
      <formula1>INDIRECT("_"&amp;$S$19)</formula1>
    </dataValidation>
    <dataValidation type="list" allowBlank="1" showInputMessage="1" showErrorMessage="1" sqref="U26">
      <formula1>INDIRECT("_"&amp;$S$26)</formula1>
    </dataValidation>
    <dataValidation type="list" allowBlank="1" showInputMessage="1" showErrorMessage="1" sqref="U33">
      <formula1>INDIRECT("_"&amp;$S$33)</formula1>
    </dataValidation>
    <dataValidation type="list" allowBlank="1" showInputMessage="1" showErrorMessage="1" sqref="U40">
      <formula1>INDIRECT("_"&amp;$S$40)</formula1>
    </dataValidation>
    <dataValidation type="list" allowBlank="1" showInputMessage="1" showErrorMessage="1" sqref="U47">
      <formula1>INDIRECT("_"&amp;$S$47)</formula1>
    </dataValidation>
    <dataValidation type="list" allowBlank="1" showInputMessage="1" showErrorMessage="1" sqref="D47">
      <formula1>INDIRECT("_"&amp;$B$47)</formula1>
    </dataValidation>
    <dataValidation type="list" allowBlank="1" showInputMessage="1" showErrorMessage="1" sqref="D40">
      <formula1>INDIRECT("_"&amp;$B$40)</formula1>
    </dataValidation>
    <dataValidation type="list" allowBlank="1" showInputMessage="1" showErrorMessage="1" sqref="D33">
      <formula1>INDIRECT("_"&amp;$B$33)</formula1>
    </dataValidation>
    <dataValidation type="list" allowBlank="1" showInputMessage="1" showErrorMessage="1" sqref="D26">
      <formula1>INDIRECT("_"&amp;$B$26)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>
      <formula1>0</formula1>
      <formula2>110</formula2>
    </dataValidation>
    <dataValidation type="list" allowBlank="1" showInputMessage="1" showErrorMessage="1" sqref="B19 S19 B26 S26 B33 S33 B40 S40 B47 S47">
      <formula1>$AQ$69:$AQ$76</formula1>
    </dataValidation>
    <dataValidation type="list" allowBlank="1" showInputMessage="1" showErrorMessage="1" sqref="R33 R26 R40 R47">
      <formula1>$AU$84:$AU$96</formula1>
    </dataValidation>
    <dataValidation type="textLength" operator="lessThanOrEqual" allowBlank="1" showInputMessage="1" showErrorMessage="1" errorTitle="文字数制限" error="文字数がオーバーしています。_x000a_" sqref="R34:R38">
      <formula1>105</formula1>
    </dataValidation>
    <dataValidation allowBlank="1" showInputMessage="1" showErrorMessage="1" sqref="T19 C26 C19 T26 T33 C40 C33 T40 C47 T47 S25:AH25 B25:Q25 R48:R52 B32:Q32 S46:AH46 B39:AH39 R27:R32 B46:Q46 R41:R46 R20:R25 S32:AH32"/>
    <dataValidation type="list" allowBlank="1" showInputMessage="1" showErrorMessage="1" sqref="D19">
      <formula1>INDIRECT("_"&amp;$B$19)</formula1>
    </dataValidation>
    <dataValidation type="list" allowBlank="1" showInputMessage="1" showErrorMessage="1" sqref="R19">
      <formula1>$AU$97:$AU$108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55</vt:i4>
      </vt:variant>
    </vt:vector>
  </HeadingPairs>
  <TitlesOfParts>
    <vt:vector size="64" baseType="lpstr">
      <vt:lpstr>入力方法</vt:lpstr>
      <vt:lpstr>【基本情報等入力】</vt:lpstr>
      <vt:lpstr>概況印刷</vt:lpstr>
      <vt:lpstr>特記入力 (1)</vt:lpstr>
      <vt:lpstr>特記入力 (2)</vt:lpstr>
      <vt:lpstr>特記入力 (3)</vt:lpstr>
      <vt:lpstr>特記入力 (4)</vt:lpstr>
      <vt:lpstr>特記入力 (5)</vt:lpstr>
      <vt:lpstr>特記入力 (6)</vt:lpstr>
      <vt:lpstr>'特記入力 (2)'!_1</vt:lpstr>
      <vt:lpstr>'特記入力 (3)'!_1</vt:lpstr>
      <vt:lpstr>'特記入力 (4)'!_1</vt:lpstr>
      <vt:lpstr>'特記入力 (5)'!_1</vt:lpstr>
      <vt:lpstr>'特記入力 (6)'!_1</vt:lpstr>
      <vt:lpstr>_1</vt:lpstr>
      <vt:lpstr>'特記入力 (2)'!_2</vt:lpstr>
      <vt:lpstr>'特記入力 (3)'!_2</vt:lpstr>
      <vt:lpstr>'特記入力 (4)'!_2</vt:lpstr>
      <vt:lpstr>'特記入力 (5)'!_2</vt:lpstr>
      <vt:lpstr>'特記入力 (6)'!_2</vt:lpstr>
      <vt:lpstr>_2</vt:lpstr>
      <vt:lpstr>'特記入力 (2)'!_3</vt:lpstr>
      <vt:lpstr>'特記入力 (3)'!_3</vt:lpstr>
      <vt:lpstr>'特記入力 (4)'!_3</vt:lpstr>
      <vt:lpstr>'特記入力 (5)'!_3</vt:lpstr>
      <vt:lpstr>'特記入力 (6)'!_3</vt:lpstr>
      <vt:lpstr>_3</vt:lpstr>
      <vt:lpstr>'特記入力 (2)'!_4</vt:lpstr>
      <vt:lpstr>'特記入力 (3)'!_4</vt:lpstr>
      <vt:lpstr>'特記入力 (4)'!_4</vt:lpstr>
      <vt:lpstr>'特記入力 (5)'!_4</vt:lpstr>
      <vt:lpstr>'特記入力 (6)'!_4</vt:lpstr>
      <vt:lpstr>_4</vt:lpstr>
      <vt:lpstr>'特記入力 (2)'!_5</vt:lpstr>
      <vt:lpstr>'特記入力 (3)'!_5</vt:lpstr>
      <vt:lpstr>'特記入力 (4)'!_5</vt:lpstr>
      <vt:lpstr>'特記入力 (5)'!_5</vt:lpstr>
      <vt:lpstr>'特記入力 (6)'!_5</vt:lpstr>
      <vt:lpstr>_5</vt:lpstr>
      <vt:lpstr>'特記入力 (2)'!_6</vt:lpstr>
      <vt:lpstr>'特記入力 (3)'!_6</vt:lpstr>
      <vt:lpstr>'特記入力 (4)'!_6</vt:lpstr>
      <vt:lpstr>'特記入力 (5)'!_6</vt:lpstr>
      <vt:lpstr>'特記入力 (6)'!_6</vt:lpstr>
      <vt:lpstr>_6</vt:lpstr>
      <vt:lpstr>'特記入力 (2)'!_7</vt:lpstr>
      <vt:lpstr>'特記入力 (3)'!_7</vt:lpstr>
      <vt:lpstr>'特記入力 (4)'!_7</vt:lpstr>
      <vt:lpstr>'特記入力 (5)'!_7</vt:lpstr>
      <vt:lpstr>'特記入力 (6)'!_7</vt:lpstr>
      <vt:lpstr>_7</vt:lpstr>
      <vt:lpstr>'特記入力 (2)'!_9</vt:lpstr>
      <vt:lpstr>'特記入力 (3)'!_9</vt:lpstr>
      <vt:lpstr>'特記入力 (4)'!_9</vt:lpstr>
      <vt:lpstr>'特記入力 (5)'!_9</vt:lpstr>
      <vt:lpstr>'特記入力 (6)'!_9</vt:lpstr>
      <vt:lpstr>_9</vt:lpstr>
      <vt:lpstr>【基本情報等入力】!Print_Area</vt:lpstr>
      <vt:lpstr>'特記入力 (1)'!Print_Area</vt:lpstr>
      <vt:lpstr>'特記入力 (2)'!Print_Area</vt:lpstr>
      <vt:lpstr>'特記入力 (3)'!Print_Area</vt:lpstr>
      <vt:lpstr>'特記入力 (4)'!Print_Area</vt:lpstr>
      <vt:lpstr>'特記入力 (5)'!Print_Area</vt:lpstr>
      <vt:lpstr>'特記入力 (6)'!Print_Area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2024-12-16T00:54:13Z</cp:lastPrinted>
  <dcterms:created xsi:type="dcterms:W3CDTF">2024-02-01T06:44:14Z</dcterms:created>
  <dcterms:modified xsi:type="dcterms:W3CDTF">2024-12-16T01:01:27Z</dcterms:modified>
</cp:coreProperties>
</file>