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1005_財政課\所属共用フォルダ\03_財政担当（総括）\02_財政事務\04_地方公会計\R7年度\98_調査・通知\08_令和５年度財政状況資料集の作成について（2回目）\03_公表\"/>
    </mc:Choice>
  </mc:AlternateContent>
  <bookViews>
    <workbookView xWindow="-105" yWindow="-105" windowWidth="19425" windowHeight="122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A29" i="12"/>
  <c r="AA28"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C34" i="10"/>
  <c r="U36"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<sst xmlns="http://schemas.openxmlformats.org/spreadsheetml/2006/main" count="1182" uniqueCount="587">
  <si>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</si>
  <si>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</si>
  <si>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</si>
  <si>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</si>
  <si>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</si>
  <si>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</si>
  <si>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</si>
  <si>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</si>
  <si>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</si>
  <si>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</si>
  <si>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</si>
  <si>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</si>
  <si>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</si>
  <si>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</si>
  <si>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</si>
  <si>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</si>
  <si>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</si>
  <si>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</si>
  <si>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</si>
  <si>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</si>
  <si>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</si>
  <si>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</si>
  <si>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</si>
  <si>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</si>
  <si>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</si>
  <si>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</si>
  <si>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</si>
  <si>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</si>
  <si>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</si>
  <si>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</si>
  <si>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</si>
  <si>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</si>
  <si>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</si>
  <si>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</si>
  <si>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</si>
  <si>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</si>
  <si>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</si>
  <si>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</si>
  <si>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</si>
  <si>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</si>
  <si>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</si>
  <si>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</si>
  <si>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</si>
  <si>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</si>
  <si>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</si>
  <si>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</si>
  <si>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</si>
  <si>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</si>
  <si>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</si>
  <si>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</si>
  <si>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</si>
  <si>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</si>
  <si>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</si>
  <si>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</si>
  <si>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</si>
  <si>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</si>
  <si>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</si>
  <si>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</si>
  <si>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</si>
  <si>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</si>
  <si>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</si>
  <si>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</si>
  <si>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</si>
  <si>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</si>
  <si>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</si>
  <si>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</si>
  <si>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</si>
  <si>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</si>
  <si>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</si>
  <si>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</si>
  <si>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</si>
  <si>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</si>
  <si>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</si>
  <si>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</si>
  <si>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</si>
  <si>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</si>
  <si>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</si>
  <si>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</si>
  <si>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</si>
  <si>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</si>
  <si>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</si>
  <si>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</si>
  <si>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</si>
  <si>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</si>
  <si>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</si>
  <si>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</si>
  <si>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</si>
  <si>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</si>
  <si>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</si>
  <si>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</si>
  <si>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</si>
  <si>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</si>
  <si>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</si>
  <si>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</si>
  <si>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</si>
  <si>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</si>
  <si>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</si>
  <si>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</si>
  <si>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</si>
  <si>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</si>
  <si>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</si>
  <si>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</si>
  <si>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</si>
  <si>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</si>
  <si>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</si>
  <si>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</si>
  <si>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</si>
  <si>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</si>
  <si>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</si>
  <si>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</si>
  <si>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</si>
  <si>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</si>
  <si>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</si>
  <si>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</si>
  <si>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</si>
  <si>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</si>
  <si>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</si>
  <si>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</si>
  <si>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</si>
  <si>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</si>
  <si>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</si>
  <si>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</si>
  <si>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</si>
  <si>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</si>
  <si>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</si>
  <si>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</si>
  <si>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</si>
  <si>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</si>
  <si>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</si>
  <si>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</si>
  <si>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</si>
  <si>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</si>
  <si>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</si>
  <si>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</si>
  <si>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</si>
  <si>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</si>
  <si>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</si>
  <si>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</si>
  <si>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</si>
  <si>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</si>
  <si>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</si>
  <si>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</si>
  <si>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</si>
  <si>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</si>
  <si>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</si>
  <si>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</si>
  <si>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</si>
  <si>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</si>
  <si>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</si>
  <si>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</si>
  <si>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</si>
  <si>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</si>
  <si>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</si>
  <si>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</si>
  <si>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</si>
  <si>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</si>
  <si>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</si>
  <si>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</si>
  <si>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</si>
  <si>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</si>
  <si>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</si>
  <si>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</si>
  <si>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</si>
  <si>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</si>
  <si>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</si>
  <si>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</si>
  <si>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</si>
  <si>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</si>
  <si>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</si>
  <si>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</si>
  <si>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</si>
  <si>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</si>
  <si>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</si>
  <si>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</si>
  <si>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</si>
  <si>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</si>
  <si>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</si>
  <si>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</si>
  <si>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</si>
  <si>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</si>
  <si>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</si>
  <si>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</si>
  <si>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</si>
  <si>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</si>
  <si>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</si>
  <si>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</si>
  <si>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</si>
  <si>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</si>
  <si>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</si>
  <si>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</si>
  <si>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</si>
  <si>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</si>
  <si>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</si>
  <si>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</si>
  <si>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</si>
  <si>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</si>
  <si>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</si>
  <si>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</si>
  <si>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</si>
  <si>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</si>
  <si>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</si>
  <si>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</si>
  <si>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</si>
  <si>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東京都大田区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</si>
  <si>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</si>
  <si>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</si>
  <si>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</si>
  <si>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</si>
  <si>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</si>
  <si>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</si>
  <si>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</si>
  <si>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</si>
  <si>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</si>
  <si>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</si>
  <si>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</si>
  <si>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</si>
  <si>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</si>
  <si>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</si>
  <si>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</si>
  <si>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</si>
  <si>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</si>
  <si>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</si>
  <si>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</si>
  <si>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</si>
  <si>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</si>
  <si>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</si>
  <si>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</si>
  <si>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</si>
  <si>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</si>
  <si>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</si>
  <si>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</si>
  <si>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</si>
  <si>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</si>
  <si>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</si>
  <si>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</si>
  <si>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</si>
  <si>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</si>
  <si>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</si>
  <si>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</si>
  <si>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</si>
  <si>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</si>
  <si>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</si>
  <si>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</si>
  <si>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</si>
  <si>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</si>
  <si>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</si>
  <si>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</si>
  <si>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</si>
  <si>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</si>
  <si>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</si>
  <si>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</si>
  <si>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</si>
  <si>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</si>
  <si>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</si>
  <si>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</si>
  <si>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</si>
  <si>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</si>
  <si>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</si>
  <si>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</si>
  <si>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</si>
  <si>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</si>
  <si>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</si>
  <si>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</si>
  <si>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</si>
  <si>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</si>
  <si>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</si>
  <si>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</si>
  <si>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</si>
  <si>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</si>
  <si>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</si>
  <si>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</si>
  <si>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</si>
  <si>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</si>
  <si>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</si>
  <si>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</si>
  <si>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</si>
  <si>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</si>
  <si>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</si>
  <si>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</si>
  <si>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</si>
  <si>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</si>
  <si>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</si>
  <si>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</si>
  <si>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</si>
  <si>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</si>
  <si>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</si>
  <si>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</si>
  <si>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</si>
  <si>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</si>
  <si>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</si>
  <si>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</si>
  <si>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</si>
  <si>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</si>
  <si>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</si>
  <si>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</si>
  <si>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</si>
  <si>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</si>
  <si>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</si>
  <si>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</si>
  <si>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</si>
  <si>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</si>
  <si>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</si>
  <si>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</si>
  <si>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</si>
  <si>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</si>
  <si>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</si>
  <si>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</si>
  <si>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</si>
  <si>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</si>
  <si>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</si>
  <si>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</si>
  <si>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</si>
  <si>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</si>
  <si>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</si>
  <si>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</si>
  <si>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</si>
  <si>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</si>
  <si>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</si>
  <si>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</si>
  <si>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</si>
  <si>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</si>
  <si>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</si>
  <si>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</si>
  <si>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</si>
  <si>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</si>
  <si>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</si>
  <si>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</si>
  <si>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</si>
  <si>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</si>
  <si>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</si>
  <si>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</si>
  <si>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</si>
  <si>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</si>
  <si>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</si>
  <si>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</si>
  <si>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</si>
  <si>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</si>
  <si>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</si>
  <si>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</si>
  <si>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</si>
  <si>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</si>
  <si>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</si>
  <si>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</si>
  <si>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</si>
  <si>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</si>
  <si>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</si>
  <si>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</si>
  <si>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</si>
  <si>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</si>
  <si>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</si>
  <si>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</si>
  <si>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</si>
  <si>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</si>
  <si>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</si>
  <si>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東京都大田区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</si>
  <si>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</si>
  <si>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</si>
  <si>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</si>
  <si>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</si>
  <si>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</si>
  <si>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</si>
  <si>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</si>
  <si>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</si>
  <si>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</si>
  <si>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</si>
  <si>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</si>
  <si>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</si>
  <si>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</si>
  <si>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</si>
  <si>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</si>
  <si>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</si>
  <si>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</si>
  <si>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</si>
  <si>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</si>
  <si>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</si>
  <si>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</si>
  <si>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</si>
  <si>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</si>
  <si>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</si>
  <si>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</si>
  <si>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</si>
  <si>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</si>
  <si>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</si>
  <si>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</si>
  <si>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</si>
  <si>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</si>
  <si>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</si>
  <si>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</si>
  <si>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</si>
  <si>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</si>
  <si>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</si>
  <si>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</si>
  <si>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</si>
  <si>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</si>
  <si>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</si>
  <si>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</si>
  <si>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</si>
  <si>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</si>
  <si>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</si>
  <si>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</si>
  <si>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</si>
  <si>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</si>
  <si>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</si>
  <si>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</si>
  <si>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</si>
  <si>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</si>
  <si>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</si>
  <si>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</si>
  <si>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</si>
  <si>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</si>
  <si>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</si>
  <si>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</si>
  <si>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</si>
  <si>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</si>
  <si>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</si>
  <si>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</si>
  <si>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</si>
  <si>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</si>
  <si>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</si>
  <si>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</si>
  <si>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</si>
  <si>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</si>
  <si>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</si>
  <si>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</si>
  <si>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</si>
  <si>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</si>
  <si>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</si>
  <si>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</si>
  <si>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</si>
  <si>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</si>
  <si>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</si>
  <si>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</si>
  <si>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</si>
  <si>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</si>
  <si>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</si>
  <si>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</si>
  <si>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</si>
  <si>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</si>
  <si>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</si>
  <si>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</si>
  <si>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</si>
  <si>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</si>
  <si>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</si>
  <si>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</si>
  <si>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</si>
  <si>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</si>
  <si>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</si>
  <si>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</si>
  <si>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</si>
  <si>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</si>
  <si>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</si>
  <si>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</si>
  <si>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</si>
  <si>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</si>
  <si>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</si>
  <si>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</si>
  <si>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</si>
  <si>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</si>
  <si>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</si>
  <si>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</si>
  <si>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</si>
  <si>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</si>
  <si>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</si>
  <si>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</si>
  <si>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</si>
  <si>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</si>
  <si>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</si>
  <si>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</si>
  <si>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</si>
  <si>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</si>
  <si>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</si>
  <si>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</si>
  <si>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</si>
  <si>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</si>
  <si>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</si>
  <si>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</si>
  <si>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</si>
  <si>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</si>
  <si>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</si>
  <si>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</si>
  <si>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</si>
  <si>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</si>
  <si>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</si>
  <si>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</si>
  <si>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</si>
  <si>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</si>
  <si>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</si>
  <si>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</si>
  <si>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</si>
  <si>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</si>
  <si>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</si>
  <si>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</si>
  <si>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</si>
  <si>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</si>
  <si>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</si>
  <si>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</si>
  <si>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</si>
  <si>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</si>
  <si>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</si>
  <si>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</si>
  <si>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</si>
  <si>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</si>
  <si>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</si>
  <si>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</si>
  <si>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</si>
  <si>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</si>
  <si>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</si>
  <si>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</si>
  <si>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</si>
  <si>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</si>
  <si>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</si>
  <si>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</si>
  <si>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</si>
  <si>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</si>
  <si>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</si>
  <si>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</si>
  <si>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</si>
  <si>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</si>
  <si>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</si>
  <si>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</si>
  <si>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</si>
  <si>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</si>
  <si>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</si>
  <si>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</si>
  <si>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</si>
  <si>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</si>
  <si>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7.28</t>
  </si>
  <si>
    <t>▲ 2.87</t>
  </si>
  <si>
    <t>▲ 6.28</t>
  </si>
  <si>
    <t>▲ 3.78</t>
  </si>
  <si>
    <t>一般会計</t>
  </si>
  <si>
    <t>介護保険特別会計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</si>
  <si>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</si>
  <si>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</si>
  <si>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</si>
  <si>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</si>
  <si>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</si>
  <si>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</si>
  <si>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</si>
  <si>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</si>
  <si>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</si>
  <si>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公共施設整備資金積立基金</t>
  </si>
  <si>
    <t>羽田空港対策積立基金</t>
  </si>
  <si>
    <t>新空港線整備資金積立基金</t>
    <phoneticPr fontId="2"/>
  </si>
  <si>
    <t>防災対策基金</t>
    <phoneticPr fontId="2"/>
  </si>
  <si>
    <t>福祉事業積立基金</t>
    <phoneticPr fontId="2"/>
  </si>
  <si>
    <t>大田区文化振興協会</t>
    <rPh sb="0" eb="3">
      <t>オオタク</t>
    </rPh>
    <rPh sb="3" eb="5">
      <t>ブンカ</t>
    </rPh>
    <rPh sb="5" eb="7">
      <t>シンコウ</t>
    </rPh>
    <rPh sb="7" eb="9">
      <t>キョウカイ</t>
    </rPh>
    <phoneticPr fontId="10"/>
  </si>
  <si>
    <t>大田区産業振興協会</t>
    <rPh sb="0" eb="3">
      <t>オオタク</t>
    </rPh>
    <rPh sb="3" eb="5">
      <t>サンギョウ</t>
    </rPh>
    <rPh sb="5" eb="7">
      <t>シンコウ</t>
    </rPh>
    <rPh sb="7" eb="9">
      <t>キョウカイ</t>
    </rPh>
    <phoneticPr fontId="10"/>
  </si>
  <si>
    <t>大田区スポーツ協会</t>
    <rPh sb="0" eb="3">
      <t>オオタク</t>
    </rPh>
    <rPh sb="7" eb="9">
      <t>キョウカイ</t>
    </rPh>
    <phoneticPr fontId="10"/>
  </si>
  <si>
    <t>○</t>
  </si>
  <si>
    <t>大田区土地開発公社</t>
    <rPh sb="0" eb="3">
      <t>オオタク</t>
    </rPh>
    <rPh sb="3" eb="5">
      <t>トチ</t>
    </rPh>
    <rPh sb="5" eb="7">
      <t>カイハツ</t>
    </rPh>
    <rPh sb="7" eb="9">
      <t>コウシャ</t>
    </rPh>
    <phoneticPr fontId="10"/>
  </si>
  <si>
    <t>大田まちづくり公社</t>
    <rPh sb="0" eb="2">
      <t>オオタ</t>
    </rPh>
    <rPh sb="7" eb="9">
      <t>コウシャ</t>
    </rPh>
    <phoneticPr fontId="10"/>
  </si>
  <si>
    <t>大田区環境公社</t>
    <rPh sb="0" eb="3">
      <t>オオタク</t>
    </rPh>
    <rPh sb="3" eb="5">
      <t>カンキョウ</t>
    </rPh>
    <rPh sb="5" eb="7">
      <t>コウシャ</t>
    </rPh>
    <phoneticPr fontId="10"/>
  </si>
  <si>
    <t>国際都市おおた協会</t>
    <rPh sb="0" eb="2">
      <t>コクサイ</t>
    </rPh>
    <rPh sb="2" eb="4">
      <t>トシ</t>
    </rPh>
    <rPh sb="7" eb="9">
      <t>キョウカイ</t>
    </rPh>
    <phoneticPr fontId="10"/>
  </si>
  <si>
    <t>羽田エアポートライン株式会社</t>
    <rPh sb="0" eb="2">
      <t>ハネダ</t>
    </rPh>
    <rPh sb="10" eb="14">
      <t>カブシキガイシャ</t>
    </rPh>
    <phoneticPr fontId="10"/>
  </si>
  <si>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</si>
  <si>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</si>
  <si>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</si>
  <si>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</si>
  <si>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</si>
  <si>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</si>
  <si>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</si>
  <si>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</si>
  <si>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</si>
  <si>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t>
    <phoneticPr fontId="2"/>
  </si>
  <si>
    <t>-</t>
    <phoneticPr fontId="2"/>
  </si>
  <si>
    <t>-</t>
    <phoneticPr fontId="2"/>
  </si>
  <si>
    <t>-</t>
    <phoneticPr fontId="2"/>
  </si>
  <si>
    <t>法適用</t>
    <rPh sb="0" eb="1">
      <t>ホウ</t>
    </rPh>
    <rPh sb="1" eb="3">
      <t>テキヨウ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</si>
  <si>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</si>
  <si>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</si>
  <si>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</si>
  <si>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将来負担比率は-となっており、健全な状況を維持しているといえますが、引き続き中長期的な視点からも財政状況を注視していく必要があります。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</si>
  <si>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</si>
  <si>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</si>
  <si>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</si>
  <si>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</si>
  <si>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</si>
  <si>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</si>
  <si>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</si>
  <si>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</si>
  <si>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</si>
  <si>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実質公債費比率は△2.1％となっており、健全な状況を維持しているといえますが、引き続き中長期的な視点からも財政状況を注視していく必要があります。</t>
    <phoneticPr fontId="10"/>
  </si>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</sst>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xmlns:c16r2="http://schemas.microsoft.com/office/drawing/2015/06/chart">
            <c:ext xmlns:c16="http://schemas.microsoft.com/office/drawing/2014/chart" uri="{C3380CC4-5D6E-409C-BE32-E72D297353CC}">
              <c16:uniqueId val="{00000000-A73D-4B95-A6AA-B7CD712BB5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34721</c:v>
                </c:pt>
                <c:pt idx="1">
                  <c:v>38176</c:v>
                </c:pt>
                <c:pt idx="2">
                  <c:v>37372</c:v>
                </c:pt>
                <c:pt idx="3">
                  <c:v>35355</c:v>
                </c:pt>
                <c:pt idx="4">
                  <c:v>50240</c:v>
                </c:pt>
              </c:numCache>
            </c:numRef>
          </c:val>
          <c:smooth val="0"/>
          <c:extLst xmlns:c16r2="http://schemas.microsoft.com/office/drawing/2015/06/chart">
            <c:ext xmlns:c16="http://schemas.microsoft.com/office/drawing/2014/chart" uri="{C3380CC4-5D6E-409C-BE32-E72D297353CC}">
              <c16:uniqueId val="{00000001-A73D-4B95-A6AA-B7CD712BB5F2}"/>
            </c:ext>
          </c:extLst>
        </c:ser>
        <c:dLbls>
          <c:showLegendKey val="0"/>
          <c:showVal val="0"/>
          <c:showCatName val="0"/>
          <c:showSerName val="0"/>
          <c:showPercent val="0"/>
          <c:showBubbleSize val="0"/>
        </c:dLbls>
        <c:marker val="1"/>
        <c:smooth val="0"/>
        <c:axId val="305405736"/>
        <c:axId val="306708320"/>
      </c:lineChart>
      <c:catAx>
        <c:axId val="305405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708320"/>
        <c:crosses val="autoZero"/>
        <c:auto val="1"/>
        <c:lblAlgn val="ctr"/>
        <c:lblOffset val="100"/>
        <c:tickLblSkip val="1"/>
        <c:tickMarkSkip val="1"/>
        <c:noMultiLvlLbl val="0"/>
      </c:catAx>
      <c:valAx>
        <c:axId val="3067083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5405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2.16</c:v>
                </c:pt>
                <c:pt idx="1">
                  <c:v>4.3600000000000003</c:v>
                </c:pt>
                <c:pt idx="2">
                  <c:v>5.7</c:v>
                </c:pt>
                <c:pt idx="3">
                  <c:v>1.55</c:v>
                </c:pt>
                <c:pt idx="4">
                  <c:v>1.47</c:v>
                </c:pt>
              </c:numCache>
            </c:numRef>
          </c:val>
          <c:extLst xmlns:c16r2="http://schemas.microsoft.com/office/drawing/2015/06/chart">
            <c:ext xmlns:c16="http://schemas.microsoft.com/office/drawing/2014/chart" uri="{C3380CC4-5D6E-409C-BE32-E72D297353CC}">
              <c16:uniqueId val="{00000000-8000-4BCA-9519-515C24AF01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c:v>
                </c:pt>
                <c:pt idx="1">
                  <c:v>30.5</c:v>
                </c:pt>
                <c:pt idx="2">
                  <c:v>31.82</c:v>
                </c:pt>
                <c:pt idx="3">
                  <c:v>31.48</c:v>
                </c:pt>
                <c:pt idx="4">
                  <c:v>26.84</c:v>
                </c:pt>
              </c:numCache>
            </c:numRef>
          </c:val>
          <c:extLst xmlns:c16r2="http://schemas.microsoft.com/office/drawing/2015/06/chart">
            <c:ext xmlns:c16="http://schemas.microsoft.com/office/drawing/2014/chart" uri="{C3380CC4-5D6E-409C-BE32-E72D297353CC}">
              <c16:uniqueId val="{00000001-8000-4BCA-9519-515C24AF0183}"/>
            </c:ext>
          </c:extLst>
        </c:ser>
        <c:dLbls>
          <c:showLegendKey val="0"/>
          <c:showVal val="0"/>
          <c:showCatName val="0"/>
          <c:showSerName val="0"/>
          <c:showPercent val="0"/>
          <c:showBubbleSize val="0"/>
        </c:dLbls>
        <c:gapWidth val="250"/>
        <c:overlap val="100"/>
        <c:axId val="481359584"/>
        <c:axId val="481359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-7.28</c:v>
                </c:pt>
                <c:pt idx="1">
                  <c:v>-2.87</c:v>
                </c:pt>
                <c:pt idx="2">
                  <c:v>1.46</c:v>
                </c:pt>
                <c:pt idx="3">
                  <c:v>-6.28</c:v>
                </c:pt>
                <c:pt idx="4">
                  <c:v>-3.78</c:v>
                </c:pt>
              </c:numCache>
            </c:numRef>
          </c:val>
          <c:smooth val="0"/>
          <c:extLst xmlns:c16r2="http://schemas.microsoft.com/office/drawing/2015/06/chart">
            <c:ext xmlns:c16="http://schemas.microsoft.com/office/drawing/2014/chart" uri="{C3380CC4-5D6E-409C-BE32-E72D297353CC}">
              <c16:uniqueId val="{00000002-8000-4BCA-9519-515C24AF0183}"/>
            </c:ext>
          </c:extLst>
        </c:ser>
        <c:dLbls>
          <c:showLegendKey val="0"/>
          <c:showVal val="0"/>
          <c:showCatName val="0"/>
          <c:showSerName val="0"/>
          <c:showPercent val="0"/>
          <c:showBubbleSize val="0"/>
        </c:dLbls>
        <c:marker val="1"/>
        <c:smooth val="0"/>
        <c:axId val="481359584"/>
        <c:axId val="481359968"/>
      </c:lineChart>
      <c:catAx>
        <c:axId val="48135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1359968"/>
        <c:crosses val="autoZero"/>
        <c:auto val="1"/>
        <c:lblAlgn val="ctr"/>
        <c:lblOffset val="100"/>
        <c:tickLblSkip val="1"/>
        <c:tickMarkSkip val="1"/>
        <c:noMultiLvlLbl val="0"/>
      </c:catAx>
      <c:valAx>
        <c:axId val="48135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35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EA2-4797-A6F1-A7AEDDFAA6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EA2-4797-A6F1-A7AEDDFAA6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EA2-4797-A6F1-A7AEDDFAA6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EA2-4797-A6F1-A7AEDDFAA62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EA2-4797-A6F1-A7AEDDFAA62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0EA2-4797-A6F1-A7AEDDFAA62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0.11</c:v>
                </c:pt>
                <c:pt idx="4">
                  <c:v>#N/A</c:v>
                </c:pt>
                <c:pt idx="5">
                  <c:v>0.14000000000000001</c:v>
                </c:pt>
                <c:pt idx="6">
                  <c:v>#N/A</c:v>
                </c:pt>
                <c:pt idx="7">
                  <c:v>0.09</c:v>
                </c:pt>
                <c:pt idx="8">
                  <c:v>#N/A</c:v>
                </c:pt>
                <c:pt idx="9">
                  <c:v>0.08</c:v>
                </c:pt>
              </c:numCache>
            </c:numRef>
          </c:val>
          <c:extLst xmlns:c16r2="http://schemas.microsoft.com/office/drawing/2015/06/chart">
            <c:ext xmlns:c16="http://schemas.microsoft.com/office/drawing/2014/chart" uri="{C3380CC4-5D6E-409C-BE32-E72D297353CC}">
              <c16:uniqueId val="{00000006-0EA2-4797-A6F1-A7AEDDFAA62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0.63</c:v>
                </c:pt>
                <c:pt idx="4">
                  <c:v>#N/A</c:v>
                </c:pt>
                <c:pt idx="5">
                  <c:v>0.65</c:v>
                </c:pt>
                <c:pt idx="6">
                  <c:v>#N/A</c:v>
                </c:pt>
                <c:pt idx="7">
                  <c:v>0.51</c:v>
                </c:pt>
                <c:pt idx="8">
                  <c:v>#N/A</c:v>
                </c:pt>
                <c:pt idx="9">
                  <c:v>0.2</c:v>
                </c:pt>
              </c:numCache>
            </c:numRef>
          </c:val>
          <c:extLst xmlns:c16r2="http://schemas.microsoft.com/office/drawing/2015/06/chart">
            <c:ext xmlns:c16="http://schemas.microsoft.com/office/drawing/2014/chart" uri="{C3380CC4-5D6E-409C-BE32-E72D297353CC}">
              <c16:uniqueId val="{00000007-0EA2-4797-A6F1-A7AEDDFAA62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1.26</c:v>
                </c:pt>
                <c:pt idx="2">
                  <c:v>#N/A</c:v>
                </c:pt>
                <c:pt idx="3">
                  <c:v>1.0900000000000001</c:v>
                </c:pt>
                <c:pt idx="4">
                  <c:v>#N/A</c:v>
                </c:pt>
                <c:pt idx="5">
                  <c:v>0.78</c:v>
                </c:pt>
                <c:pt idx="6">
                  <c:v>#N/A</c:v>
                </c:pt>
                <c:pt idx="7">
                  <c:v>0.49</c:v>
                </c:pt>
                <c:pt idx="8">
                  <c:v>#N/A</c:v>
                </c:pt>
                <c:pt idx="9">
                  <c:v>0.23</c:v>
                </c:pt>
              </c:numCache>
            </c:numRef>
          </c:val>
          <c:extLst xmlns:c16r2="http://schemas.microsoft.com/office/drawing/2015/06/chart">
            <c:ext xmlns:c16="http://schemas.microsoft.com/office/drawing/2014/chart" uri="{C3380CC4-5D6E-409C-BE32-E72D297353CC}">
              <c16:uniqueId val="{00000008-0EA2-4797-A6F1-A7AEDDFAA6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c:v>
                </c:pt>
                <c:pt idx="2">
                  <c:v>#N/A</c:v>
                </c:pt>
                <c:pt idx="3">
                  <c:v>4.3600000000000003</c:v>
                </c:pt>
                <c:pt idx="4">
                  <c:v>#N/A</c:v>
                </c:pt>
                <c:pt idx="5">
                  <c:v>5.7</c:v>
                </c:pt>
                <c:pt idx="6">
                  <c:v>#N/A</c:v>
                </c:pt>
                <c:pt idx="7">
                  <c:v>1.54</c:v>
                </c:pt>
                <c:pt idx="8">
                  <c:v>#N/A</c:v>
                </c:pt>
                <c:pt idx="9">
                  <c:v>1.47</c:v>
                </c:pt>
              </c:numCache>
            </c:numRef>
          </c:val>
          <c:extLst xmlns:c16r2="http://schemas.microsoft.com/office/drawing/2015/06/chart">
            <c:ext xmlns:c16="http://schemas.microsoft.com/office/drawing/2014/chart" uri="{C3380CC4-5D6E-409C-BE32-E72D297353CC}">
              <c16:uniqueId val="{00000009-0EA2-4797-A6F1-A7AEDDFAA625}"/>
            </c:ext>
          </c:extLst>
        </c:ser>
        <c:dLbls>
          <c:showLegendKey val="0"/>
          <c:showVal val="0"/>
          <c:showCatName val="0"/>
          <c:showSerName val="0"/>
          <c:showPercent val="0"/>
          <c:showBubbleSize val="0"/>
        </c:dLbls>
        <c:gapWidth val="150"/>
        <c:overlap val="100"/>
        <c:axId val="462223128"/>
        <c:axId val="482907600"/>
      </c:barChart>
      <c:catAx>
        <c:axId val="462223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907600"/>
        <c:crosses val="autoZero"/>
        <c:auto val="1"/>
        <c:lblAlgn val="ctr"/>
        <c:lblOffset val="100"/>
        <c:tickLblSkip val="1"/>
        <c:tickMarkSkip val="1"/>
        <c:noMultiLvlLbl val="0"/>
      </c:catAx>
      <c:valAx>
        <c:axId val="48290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223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11694</c:v>
                </c:pt>
                <c:pt idx="5">
                  <c:v>11469</c:v>
                </c:pt>
                <c:pt idx="8">
                  <c:v>11050</c:v>
                </c:pt>
                <c:pt idx="11">
                  <c:v>10541</c:v>
                </c:pt>
                <c:pt idx="14">
                  <c:v>9186</c:v>
                </c:pt>
              </c:numCache>
            </c:numRef>
          </c:val>
          <c:extLst xmlns:c16r2="http://schemas.microsoft.com/office/drawing/2015/06/chart">
            <c:ext xmlns:c16="http://schemas.microsoft.com/office/drawing/2014/chart" uri="{C3380CC4-5D6E-409C-BE32-E72D297353CC}">
              <c16:uniqueId val="{00000000-35AD-4B98-B502-D4C061EB3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5AD-4B98-B502-D4C061EB3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2732</c:v>
                </c:pt>
                <c:pt idx="3">
                  <c:v>3521</c:v>
                </c:pt>
                <c:pt idx="6">
                  <c:v>6665</c:v>
                </c:pt>
                <c:pt idx="9">
                  <c:v>2368</c:v>
                </c:pt>
                <c:pt idx="12">
                  <c:v>4308</c:v>
                </c:pt>
              </c:numCache>
            </c:numRef>
          </c:val>
          <c:extLst xmlns:c16r2="http://schemas.microsoft.com/office/drawing/2015/06/chart">
            <c:ext xmlns:c16="http://schemas.microsoft.com/office/drawing/2014/chart" uri="{C3380CC4-5D6E-409C-BE32-E72D297353CC}">
              <c16:uniqueId val="{00000002-35AD-4B98-B502-D4C061EB3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189</c:v>
                </c:pt>
                <c:pt idx="3">
                  <c:v>211</c:v>
                </c:pt>
                <c:pt idx="6">
                  <c:v>208</c:v>
                </c:pt>
                <c:pt idx="9">
                  <c:v>203</c:v>
                </c:pt>
                <c:pt idx="12">
                  <c:v>247</c:v>
                </c:pt>
              </c:numCache>
            </c:numRef>
          </c:val>
          <c:extLst xmlns:c16r2="http://schemas.microsoft.com/office/drawing/2015/06/chart">
            <c:ext xmlns:c16="http://schemas.microsoft.com/office/drawing/2014/chart" uri="{C3380CC4-5D6E-409C-BE32-E72D297353CC}">
              <c16:uniqueId val="{00000003-35AD-4B98-B502-D4C061EB3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5AD-4B98-B502-D4C061EB3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138</c:v>
                </c:pt>
                <c:pt idx="3">
                  <c:v>138</c:v>
                </c:pt>
                <c:pt idx="6">
                  <c:v>75</c:v>
                </c:pt>
                <c:pt idx="9">
                  <c:v>75</c:v>
                </c:pt>
                <c:pt idx="12">
                  <c:v>0</c:v>
                </c:pt>
              </c:numCache>
            </c:numRef>
          </c:val>
          <c:extLst xmlns:c16r2="http://schemas.microsoft.com/office/drawing/2015/06/chart">
            <c:ext xmlns:c16="http://schemas.microsoft.com/office/drawing/2014/chart" uri="{C3380CC4-5D6E-409C-BE32-E72D297353CC}">
              <c16:uniqueId val="{00000005-35AD-4B98-B502-D4C061EB3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AD-4B98-B502-D4C061EB3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2950</c:v>
                </c:pt>
                <c:pt idx="3">
                  <c:v>2493</c:v>
                </c:pt>
                <c:pt idx="6">
                  <c:v>2333</c:v>
                </c:pt>
                <c:pt idx="9">
                  <c:v>1885</c:v>
                </c:pt>
                <c:pt idx="12">
                  <c:v>1725</c:v>
                </c:pt>
              </c:numCache>
            </c:numRef>
          </c:val>
          <c:extLst xmlns:c16r2="http://schemas.microsoft.com/office/drawing/2015/06/chart">
            <c:ext xmlns:c16="http://schemas.microsoft.com/office/drawing/2014/chart" uri="{C3380CC4-5D6E-409C-BE32-E72D297353CC}">
              <c16:uniqueId val="{00000007-35AD-4B98-B502-D4C061EB3201}"/>
            </c:ext>
          </c:extLst>
        </c:ser>
        <c:dLbls>
          <c:showLegendKey val="0"/>
          <c:showVal val="0"/>
          <c:showCatName val="0"/>
          <c:showSerName val="0"/>
          <c:showPercent val="0"/>
          <c:showBubbleSize val="0"/>
        </c:dLbls>
        <c:gapWidth val="100"/>
        <c:overlap val="100"/>
        <c:axId val="468303904"/>
        <c:axId val="486201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-5685</c:v>
                </c:pt>
                <c:pt idx="2">
                  <c:v>#N/A</c:v>
                </c:pt>
                <c:pt idx="3">
                  <c:v>#N/A</c:v>
                </c:pt>
                <c:pt idx="4">
                  <c:v>-5106</c:v>
                </c:pt>
                <c:pt idx="5">
                  <c:v>#N/A</c:v>
                </c:pt>
                <c:pt idx="6">
                  <c:v>#N/A</c:v>
                </c:pt>
                <c:pt idx="7">
                  <c:v>-1769</c:v>
                </c:pt>
                <c:pt idx="8">
                  <c:v>#N/A</c:v>
                </c:pt>
                <c:pt idx="9">
                  <c:v>#N/A</c:v>
                </c:pt>
                <c:pt idx="10">
                  <c:v>-6010</c:v>
                </c:pt>
                <c:pt idx="11">
                  <c:v>#N/A</c:v>
                </c:pt>
                <c:pt idx="12">
                  <c:v>#N/A</c:v>
                </c:pt>
                <c:pt idx="13">
                  <c:v>-2906</c:v>
                </c:pt>
                <c:pt idx="14">
                  <c:v>#N/A</c:v>
                </c:pt>
              </c:numCache>
            </c:numRef>
          </c:val>
          <c:smooth val="0"/>
          <c:extLst xmlns:c16r2="http://schemas.microsoft.com/office/drawing/2015/06/chart">
            <c:ext xmlns:c16="http://schemas.microsoft.com/office/drawing/2014/chart" uri="{C3380CC4-5D6E-409C-BE32-E72D297353CC}">
              <c16:uniqueId val="{00000008-35AD-4B98-B502-D4C061EB3201}"/>
            </c:ext>
          </c:extLst>
        </c:ser>
        <c:dLbls>
          <c:showLegendKey val="0"/>
          <c:showVal val="0"/>
          <c:showCatName val="0"/>
          <c:showSerName val="0"/>
          <c:showPercent val="0"/>
          <c:showBubbleSize val="0"/>
        </c:dLbls>
        <c:marker val="1"/>
        <c:smooth val="0"/>
        <c:axId val="468303904"/>
        <c:axId val="486201360"/>
      </c:lineChart>
      <c:catAx>
        <c:axId val="46830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201360"/>
        <c:crosses val="autoZero"/>
        <c:auto val="1"/>
        <c:lblAlgn val="ctr"/>
        <c:lblOffset val="100"/>
        <c:tickLblSkip val="1"/>
        <c:tickMarkSkip val="1"/>
        <c:noMultiLvlLbl val="0"/>
      </c:catAx>
      <c:valAx>
        <c:axId val="48620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30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95602</c:v>
                </c:pt>
                <c:pt idx="5">
                  <c:v>86068</c:v>
                </c:pt>
                <c:pt idx="8">
                  <c:v>80890</c:v>
                </c:pt>
                <c:pt idx="11">
                  <c:v>71602</c:v>
                </c:pt>
                <c:pt idx="14">
                  <c:v>63319</c:v>
                </c:pt>
              </c:numCache>
            </c:numRef>
          </c:val>
          <c:extLst xmlns:c16r2="http://schemas.microsoft.com/office/drawing/2015/06/chart">
            <c:ext xmlns:c16="http://schemas.microsoft.com/office/drawing/2014/chart" uri="{C3380CC4-5D6E-409C-BE32-E72D297353CC}">
              <c16:uniqueId val="{00000000-8735-40EE-AB8D-67B98BC59D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8735-40EE-AB8D-67B98BC59D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122391</c:v>
                </c:pt>
                <c:pt idx="5">
                  <c:v>118073</c:v>
                </c:pt>
                <c:pt idx="8">
                  <c:v>126055</c:v>
                </c:pt>
                <c:pt idx="11">
                  <c:v>129875</c:v>
                </c:pt>
                <c:pt idx="14">
                  <c:v>127686</c:v>
                </c:pt>
              </c:numCache>
            </c:numRef>
          </c:val>
          <c:extLst xmlns:c16r2="http://schemas.microsoft.com/office/drawing/2015/06/chart">
            <c:ext xmlns:c16="http://schemas.microsoft.com/office/drawing/2014/chart" uri="{C3380CC4-5D6E-409C-BE32-E72D297353CC}">
              <c16:uniqueId val="{00000002-8735-40EE-AB8D-67B98BC59D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735-40EE-AB8D-67B98BC59D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735-40EE-AB8D-67B98BC59D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2</c:v>
                </c:pt>
                <c:pt idx="12">
                  <c:v>2</c:v>
                </c:pt>
              </c:numCache>
            </c:numRef>
          </c:val>
          <c:extLst xmlns:c16r2="http://schemas.microsoft.com/office/drawing/2015/06/chart">
            <c:ext xmlns:c16="http://schemas.microsoft.com/office/drawing/2014/chart" uri="{C3380CC4-5D6E-409C-BE32-E72D297353CC}">
              <c16:uniqueId val="{00000005-8735-40EE-AB8D-67B98BC59D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31082</c:v>
                </c:pt>
                <c:pt idx="3">
                  <c:v>29627</c:v>
                </c:pt>
                <c:pt idx="6">
                  <c:v>27478</c:v>
                </c:pt>
                <c:pt idx="9">
                  <c:v>27032</c:v>
                </c:pt>
                <c:pt idx="12">
                  <c:v>27006</c:v>
                </c:pt>
              </c:numCache>
            </c:numRef>
          </c:val>
          <c:extLst xmlns:c16r2="http://schemas.microsoft.com/office/drawing/2015/06/chart">
            <c:ext xmlns:c16="http://schemas.microsoft.com/office/drawing/2014/chart" uri="{C3380CC4-5D6E-409C-BE32-E72D297353CC}">
              <c16:uniqueId val="{00000006-8735-40EE-AB8D-67B98BC59D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2354</c:v>
                </c:pt>
                <c:pt idx="3">
                  <c:v>2794</c:v>
                </c:pt>
                <c:pt idx="6">
                  <c:v>3170</c:v>
                </c:pt>
                <c:pt idx="9">
                  <c:v>3878</c:v>
                </c:pt>
                <c:pt idx="12">
                  <c:v>3991</c:v>
                </c:pt>
              </c:numCache>
            </c:numRef>
          </c:val>
          <c:extLst xmlns:c16r2="http://schemas.microsoft.com/office/drawing/2015/06/chart">
            <c:ext xmlns:c16="http://schemas.microsoft.com/office/drawing/2014/chart" uri="{C3380CC4-5D6E-409C-BE32-E72D297353CC}">
              <c16:uniqueId val="{00000007-8735-40EE-AB8D-67B98BC59D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8735-40EE-AB8D-67B98BC59D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10863</c:v>
                </c:pt>
                <c:pt idx="3">
                  <c:v>10695</c:v>
                </c:pt>
                <c:pt idx="6">
                  <c:v>8565</c:v>
                </c:pt>
                <c:pt idx="9">
                  <c:v>8546</c:v>
                </c:pt>
                <c:pt idx="12">
                  <c:v>7007</c:v>
                </c:pt>
              </c:numCache>
            </c:numRef>
          </c:val>
          <c:extLst xmlns:c16r2="http://schemas.microsoft.com/office/drawing/2015/06/chart">
            <c:ext xmlns:c16="http://schemas.microsoft.com/office/drawing/2014/chart" uri="{C3380CC4-5D6E-409C-BE32-E72D297353CC}">
              <c16:uniqueId val="{00000009-8735-40EE-AB8D-67B98BC59D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21681</c:v>
                </c:pt>
                <c:pt idx="3">
                  <c:v>18277</c:v>
                </c:pt>
                <c:pt idx="6">
                  <c:v>17150</c:v>
                </c:pt>
                <c:pt idx="9">
                  <c:v>14865</c:v>
                </c:pt>
                <c:pt idx="12">
                  <c:v>15248</c:v>
                </c:pt>
              </c:numCache>
            </c:numRef>
          </c:val>
          <c:extLst xmlns:c16r2="http://schemas.microsoft.com/office/drawing/2015/06/chart">
            <c:ext xmlns:c16="http://schemas.microsoft.com/office/drawing/2014/chart" uri="{C3380CC4-5D6E-409C-BE32-E72D297353CC}">
              <c16:uniqueId val="{0000000A-8735-40EE-AB8D-67B98BC59D50}"/>
            </c:ext>
          </c:extLst>
        </c:ser>
        <c:dLbls>
          <c:showLegendKey val="0"/>
          <c:showVal val="0"/>
          <c:showCatName val="0"/>
          <c:showSerName val="0"/>
          <c:showPercent val="0"/>
          <c:showBubbleSize val="0"/>
        </c:dLbls>
        <c:gapWidth val="100"/>
        <c:overlap val="100"/>
        <c:axId val="468138744"/>
        <c:axId val="468137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735-40EE-AB8D-67B98BC59D50}"/>
            </c:ext>
          </c:extLst>
        </c:ser>
        <c:dLbls>
          <c:showLegendKey val="0"/>
          <c:showVal val="0"/>
          <c:showCatName val="0"/>
          <c:showSerName val="0"/>
          <c:showPercent val="0"/>
          <c:showBubbleSize val="0"/>
        </c:dLbls>
        <c:marker val="1"/>
        <c:smooth val="0"/>
        <c:axId val="468138744"/>
        <c:axId val="468137960"/>
      </c:lineChart>
      <c:catAx>
        <c:axId val="468138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8137960"/>
        <c:crosses val="autoZero"/>
        <c:auto val="1"/>
        <c:lblAlgn val="ctr"/>
        <c:lblOffset val="100"/>
        <c:tickLblSkip val="1"/>
        <c:tickMarkSkip val="1"/>
        <c:noMultiLvlLbl val="0"/>
      </c:catAx>
      <c:valAx>
        <c:axId val="46813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138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54093</c:v>
                </c:pt>
                <c:pt idx="1">
                  <c:v>54965</c:v>
                </c:pt>
                <c:pt idx="2">
                  <c:v>49357</c:v>
                </c:pt>
              </c:numCache>
            </c:numRef>
          </c:val>
          <c:extLst xmlns:c16r2="http://schemas.microsoft.com/office/drawing/2015/06/chart">
            <c:ext xmlns:c16="http://schemas.microsoft.com/office/drawing/2014/chart" uri="{C3380CC4-5D6E-409C-BE32-E72D297353CC}">
              <c16:uniqueId val="{00000000-5EBB-4B31-BEAF-8CD8249431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0</c:v>
                </c:pt>
                <c:pt idx="2">
                  <c:v>0</c:v>
                </c:pt>
              </c:numCache>
            </c:numRef>
          </c:val>
          <c:extLst xmlns:c16r2="http://schemas.microsoft.com/office/drawing/2015/06/chart">
            <c:ext xmlns:c16="http://schemas.microsoft.com/office/drawing/2014/chart" uri="{C3380CC4-5D6E-409C-BE32-E72D297353CC}">
              <c16:uniqueId val="{00000001-5EBB-4B31-BEAF-8CD8249431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64264</c:v>
                </c:pt>
                <c:pt idx="1">
                  <c:v>69051</c:v>
                </c:pt>
                <c:pt idx="2">
                  <c:v>72863</c:v>
                </c:pt>
              </c:numCache>
            </c:numRef>
          </c:val>
          <c:extLst xmlns:c16r2="http://schemas.microsoft.com/office/drawing/2015/06/chart">
            <c:ext xmlns:c16="http://schemas.microsoft.com/office/drawing/2014/chart" uri="{C3380CC4-5D6E-409C-BE32-E72D297353CC}">
              <c16:uniqueId val="{00000002-5EBB-4B31-BEAF-8CD824943149}"/>
            </c:ext>
          </c:extLst>
        </c:ser>
        <c:dLbls>
          <c:showLegendKey val="0"/>
          <c:showVal val="0"/>
          <c:showCatName val="0"/>
          <c:showSerName val="0"/>
          <c:showPercent val="0"/>
          <c:showBubbleSize val="0"/>
        </c:dLbls>
        <c:gapWidth val="120"/>
        <c:overlap val="100"/>
        <c:axId val="468139528"/>
        <c:axId val="468142664"/>
      </c:barChart>
      <c:catAx>
        <c:axId val="468139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8142664"/>
        <c:crosses val="autoZero"/>
        <c:auto val="1"/>
        <c:lblAlgn val="ctr"/>
        <c:lblOffset val="100"/>
        <c:tickLblSkip val="1"/>
        <c:tickMarkSkip val="1"/>
        <c:noMultiLvlLbl val="0"/>
      </c:catAx>
      <c:valAx>
        <c:axId val="468142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8139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6B-47DE-BB47-F77504255B39}"/>
                </c:ext>
                <c:ext xmlns:c15="http://schemas.microsoft.com/office/drawing/2012/chart" uri="{CE6537A1-D6FC-4f65-9D91-7224C49458BB}">
                  <c15:dlblFieldTable>
                    <c15:dlblFTEntry>
                      <c15:txfldGUID>{E4C0F202-F112-4544-9BD7-F0D180686D41}</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6B-47DE-BB47-F77504255B39}"/>
                </c:ext>
                <c:ext xmlns:c15="http://schemas.microsoft.com/office/drawing/2012/chart" uri="{CE6537A1-D6FC-4f65-9D91-7224C49458BB}">
                  <c15:dlblFieldTable>
                    <c15:dlblFTEntry>
                      <c15:txfldGUID>{414519CC-3E2F-4337-8457-19B8E4272549}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6B-47DE-BB47-F77504255B39}"/>
                </c:ext>
                <c:ext xmlns:c15="http://schemas.microsoft.com/office/drawing/2012/chart" uri="{CE6537A1-D6FC-4f65-9D91-7224C49458BB}">
                  <c15:dlblFieldTable>
                    <c15:dlblFTEntry>
                      <c15:txfldGUID>{DC513778-B976-4BDB-9156-7C8C782B1C90}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6B-47DE-BB47-F77504255B39}"/>
                </c:ext>
                <c:ext xmlns:c15="http://schemas.microsoft.com/office/drawing/2012/chart" uri="{CE6537A1-D6FC-4f65-9D91-7224C49458BB}">
                  <c15:dlblFieldTable>
                    <c15:dlblFTEntry>
                      <c15:txfldGUID>{F59F8679-9754-4D9E-856A-76052509FF29}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6B-47DE-BB47-F77504255B39}"/>
                </c:ext>
                <c:ext xmlns:c15="http://schemas.microsoft.com/office/drawing/2012/chart" uri="{CE6537A1-D6FC-4f65-9D91-7224C49458BB}">
                  <c15:dlblFieldTable>
                    <c15:dlblFTEntry>
                      <c15:txfldGUID>{69025C63-91C3-4248-B77A-20585E9DB019}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6B-47DE-BB47-F77504255B39}"/>
                </c:ext>
                <c:ext xmlns:c15="http://schemas.microsoft.com/office/drawing/2012/chart" uri="{CE6537A1-D6FC-4f65-9D91-7224C49458BB}">
                  <c15:dlblFieldTable>
                    <c15:dlblFTEntry>
                      <c15:txfldGUID>{0D9B366C-728B-4671-BE18-7A9758A9BEC0}</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6B-47DE-BB47-F77504255B39}"/>
                </c:ext>
                <c:ext xmlns:c15="http://schemas.microsoft.com/office/drawing/2012/chart" uri="{CE6537A1-D6FC-4f65-9D91-7224C49458BB}">
                  <c15:dlblFieldTable>
                    <c15:dlblFTEntry>
                      <c15:txfldGUID>{5C60194B-CE9D-495E-8DE5-4D920AD40B17}</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6B-47DE-BB47-F77504255B39}"/>
                </c:ext>
                <c:ext xmlns:c15="http://schemas.microsoft.com/office/drawing/2012/chart" uri="{CE6537A1-D6FC-4f65-9D91-7224C49458BB}">
                  <c15:dlblFieldTable>
                    <c15:dlblFTEntry>
                      <c15:txfldGUID>{28F20B13-B8E8-43CF-9120-AF5AA5EC1864}</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6B-47DE-BB47-F77504255B39}"/>
                </c:ext>
                <c:ext xmlns:c15="http://schemas.microsoft.com/office/drawing/2012/chart" uri="{CE6537A1-D6FC-4f65-9D91-7224C49458BB}">
                  <c15:dlblFieldTable>
                    <c15:dlblFTEntry>
                      <c15:txfldGUID>{0D32DC41-5244-4710-ABB1-87CAF913C491}</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72.7</c:v>
                </c:pt>
                <c:pt idx="16">
                  <c:v>73.099999999999994</c:v>
                </c:pt>
                <c:pt idx="24">
                  <c:v>73.400000000000006</c:v>
                </c:pt>
                <c:pt idx="32">
                  <c:v>73.3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16B-47DE-BB47-F77504255B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6B-47DE-BB47-F77504255B39}"/>
                </c:ext>
                <c:ext xmlns:c15="http://schemas.microsoft.com/office/drawing/2012/chart" uri="{CE6537A1-D6FC-4f65-9D91-7224C49458BB}">
                  <c15:layout/>
                  <c15:dlblFieldTable>
                    <c15:dlblFTEntry>
                      <c15:txfldGUID>{0DD65946-95E9-4002-8663-00E37E11F8B3}</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6B-47DE-BB47-F77504255B39}"/>
                </c:ext>
                <c:ext xmlns:c15="http://schemas.microsoft.com/office/drawing/2012/chart" uri="{CE6537A1-D6FC-4f65-9D91-7224C49458BB}">
                  <c15:dlblFieldTable>
                    <c15:dlblFTEntry>
                      <c15:txfldGUID>{7938789F-2319-4804-ADD0-DE28A38FB605}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6B-47DE-BB47-F77504255B39}"/>
                </c:ext>
                <c:ext xmlns:c15="http://schemas.microsoft.com/office/drawing/2012/chart" uri="{CE6537A1-D6FC-4f65-9D91-7224C49458BB}">
                  <c15:dlblFieldTable>
                    <c15:dlblFTEntry>
                      <c15:txfldGUID>{9027E501-C88F-4869-BB63-0CC56791B5A7}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6B-47DE-BB47-F77504255B39}"/>
                </c:ext>
                <c:ext xmlns:c15="http://schemas.microsoft.com/office/drawing/2012/chart" uri="{CE6537A1-D6FC-4f65-9D91-7224C49458BB}">
                  <c15:dlblFieldTable>
                    <c15:dlblFTEntry>
                      <c15:txfldGUID>{553794E0-9086-41F3-BB1B-2F6B7EA2B6E4}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6B-47DE-BB47-F77504255B39}"/>
                </c:ext>
                <c:ext xmlns:c15="http://schemas.microsoft.com/office/drawing/2012/chart" uri="{CE6537A1-D6FC-4f65-9D91-7224C49458BB}">
                  <c15:dlblFieldTable>
                    <c15:dlblFTEntry>
                      <c15:txfldGUID>{5DFAA7C0-2003-4A89-8D33-94570508155F}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6B-47DE-BB47-F77504255B39}"/>
                </c:ext>
                <c:ext xmlns:c15="http://schemas.microsoft.com/office/drawing/2012/chart" uri="{CE6537A1-D6FC-4f65-9D91-7224C49458BB}">
                  <c15:layout/>
                  <c15:dlblFieldTable>
                    <c15:dlblFTEntry>
                      <c15:txfldGUID>{90ABC4D6-6B58-4DF0-A2A4-AA4DEB1A1D06}</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6B-47DE-BB47-F77504255B39}"/>
                </c:ext>
                <c:ext xmlns:c15="http://schemas.microsoft.com/office/drawing/2012/chart" uri="{CE6537A1-D6FC-4f65-9D91-7224C49458BB}">
                  <c15:layout/>
                  <c15:dlblFieldTable>
                    <c15:dlblFTEntry>
                      <c15:txfldGUID>{32CD1845-9549-4DBE-9522-586FF19BA3BD}</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6B-47DE-BB47-F77504255B39}"/>
                </c:ext>
                <c:ext xmlns:c15="http://schemas.microsoft.com/office/drawing/2012/chart" uri="{CE6537A1-D6FC-4f65-9D91-7224C49458BB}">
                  <c15:layout/>
                  <c15:dlblFieldTable>
                    <c15:dlblFTEntry>
                      <c15:txfldGUID>{50C82C47-86A8-428D-A08E-A7EB2C526004}</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6B-47DE-BB47-F77504255B39}"/>
                </c:ext>
                <c:ext xmlns:c15="http://schemas.microsoft.com/office/drawing/2012/chart" uri="{CE6537A1-D6FC-4f65-9D91-7224C49458BB}">
                  <c15:layout/>
                  <c15:dlblFieldTable>
                    <c15:dlblFTEntry>
                      <c15:txfldGUID>{6139EB04-BD25-4138-BA49-D17D6203B14A}</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16B-47DE-BB47-F77504255B39}"/>
            </c:ext>
          </c:extLst>
        </c:ser>
        <c:dLbls>
          <c:showLegendKey val="0"/>
          <c:showVal val="1"/>
          <c:showCatName val="0"/>
          <c:showSerName val="0"/>
          <c:showPercent val="0"/>
          <c:showBubbleSize val="0"/>
        </c:dLbls>
        <c:axId val="614531088"/>
        <c:axId val="614534616"/>
      </c:scatterChart>
      <c:valAx>
        <c:axId val="614531088"/>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534616"/>
        <c:crosses val="autoZero"/>
        <c:crossBetween val="midCat"/>
      </c:valAx>
      <c:valAx>
        <c:axId val="61453461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14531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E29-4548-9665-202A14A51363}"/>
                </c:ext>
                <c:ext xmlns:c15="http://schemas.microsoft.com/office/drawing/2012/chart" uri="{CE6537A1-D6FC-4f65-9D91-7224C49458BB}">
                  <c15:dlblFieldTable>
                    <c15:dlblFTEntry>
                      <c15:txfldGUID>{A529E64E-4238-490A-92C4-7F9F2FDA7D78}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E29-4548-9665-202A14A51363}"/>
                </c:ext>
                <c:ext xmlns:c15="http://schemas.microsoft.com/office/drawing/2012/chart" uri="{CE6537A1-D6FC-4f65-9D91-7224C49458BB}">
                  <c15:dlblFieldTable>
                    <c15:dlblFTEntry>
                      <c15:txfldGUID>{40A42BBA-FF8A-40D8-9A3F-38387FF0ED15}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E29-4548-9665-202A14A51363}"/>
                </c:ext>
                <c:ext xmlns:c15="http://schemas.microsoft.com/office/drawing/2012/chart" uri="{CE6537A1-D6FC-4f65-9D91-7224C49458BB}">
                  <c15:dlblFieldTable>
                    <c15:dlblFTEntry>
                      <c15:txfldGUID>{D2B129DE-5C43-4A7E-810D-795BA65170DE}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E29-4548-9665-202A14A51363}"/>
                </c:ext>
                <c:ext xmlns:c15="http://schemas.microsoft.com/office/drawing/2012/chart" uri="{CE6537A1-D6FC-4f65-9D91-7224C49458BB}">
                  <c15:dlblFieldTable>
                    <c15:dlblFTEntry>
                      <c15:txfldGUID>{21586C03-3C3D-400D-9535-C43065EF8307}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E29-4548-9665-202A14A51363}"/>
                </c:ext>
                <c:ext xmlns:c15="http://schemas.microsoft.com/office/drawing/2012/chart" uri="{CE6537A1-D6FC-4f65-9D91-7224C49458BB}">
                  <c15:dlblFieldTable>
                    <c15:dlblFTEntry>
                      <c15:txfldGUID>{3F707CA1-E774-4B6C-BD0C-F3349E8F0B85}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E29-4548-9665-202A14A51363}"/>
                </c:ext>
                <c:ext xmlns:c15="http://schemas.microsoft.com/office/drawing/2012/chart" uri="{CE6537A1-D6FC-4f65-9D91-7224C49458BB}">
                  <c15:dlblFieldTable>
                    <c15:dlblFTEntry>
                      <c15:txfldGUID>{A1634612-A730-41D3-82F9-63F5446691EB}</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E29-4548-9665-202A14A51363}"/>
                </c:ext>
                <c:ext xmlns:c15="http://schemas.microsoft.com/office/drawing/2012/chart" uri="{CE6537A1-D6FC-4f65-9D91-7224C49458BB}">
                  <c15:dlblFieldTable>
                    <c15:dlblFTEntry>
                      <c15:txfldGUID>{37D3CA15-69A6-454F-8C08-E1752F2D814E}</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E29-4548-9665-202A14A51363}"/>
                </c:ext>
                <c:ext xmlns:c15="http://schemas.microsoft.com/office/drawing/2012/chart" uri="{CE6537A1-D6FC-4f65-9D91-7224C49458BB}">
                  <c15:dlblFieldTable>
                    <c15:dlblFTEntry>
                      <c15:txfldGUID>{FC0D447C-8F35-493F-8B6F-E63E31B1EB13}</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E29-4548-9665-202A14A51363}"/>
                </c:ext>
                <c:ext xmlns:c15="http://schemas.microsoft.com/office/drawing/2012/chart" uri="{CE6537A1-D6FC-4f65-9D91-7224C49458BB}">
                  <c15:dlblFieldTable>
                    <c15:dlblFTEntry>
                      <c15:txfldGUID>{0BED154B-854E-43FA-939F-1D3947A13E31}</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-3.7</c:v>
                </c:pt>
                <c:pt idx="16">
                  <c:v>-2.6</c:v>
                </c:pt>
                <c:pt idx="24">
                  <c:v>-2.6</c:v>
                </c:pt>
                <c:pt idx="32">
                  <c:v>-2.1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E29-4548-9665-202A14A513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E29-4548-9665-202A14A51363}"/>
                </c:ext>
                <c:ext xmlns:c15="http://schemas.microsoft.com/office/drawing/2012/chart" uri="{CE6537A1-D6FC-4f65-9D91-7224C49458BB}">
                  <c15:layout/>
                  <c15:dlblFieldTable>
                    <c15:dlblFTEntry>
                      <c15:txfldGUID>{EBB00DA7-608A-43DE-A5C0-931CA31CBB52}</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E29-4548-9665-202A14A51363}"/>
                </c:ext>
                <c:ext xmlns:c15="http://schemas.microsoft.com/office/drawing/2012/chart" uri="{CE6537A1-D6FC-4f65-9D91-7224C49458BB}">
                  <c15:dlblFieldTable>
                    <c15:dlblFTEntry>
                      <c15:txfldGUID>{7CBBF6C6-1620-4CBE-80D8-1A8DDA4E6057}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E29-4548-9665-202A14A51363}"/>
                </c:ext>
                <c:ext xmlns:c15="http://schemas.microsoft.com/office/drawing/2012/chart" uri="{CE6537A1-D6FC-4f65-9D91-7224C49458BB}">
                  <c15:dlblFieldTable>
                    <c15:dlblFTEntry>
                      <c15:txfldGUID>{1A171D6B-34EC-40CD-ABF1-CFF5B1898A86}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E29-4548-9665-202A14A51363}"/>
                </c:ext>
                <c:ext xmlns:c15="http://schemas.microsoft.com/office/drawing/2012/chart" uri="{CE6537A1-D6FC-4f65-9D91-7224C49458BB}">
                  <c15:dlblFieldTable>
                    <c15:dlblFTEntry>
                      <c15:txfldGUID>{85E68B2B-74BC-4720-8566-2600AE7C43D2}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E29-4548-9665-202A14A51363}"/>
                </c:ext>
                <c:ext xmlns:c15="http://schemas.microsoft.com/office/drawing/2012/chart" uri="{CE6537A1-D6FC-4f65-9D91-7224C49458BB}">
                  <c15:dlblFieldTable>
                    <c15:dlblFTEntry>
                      <c15:txfldGUID>{35818802-F3CA-4BF7-8832-A29444169758}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29-4548-9665-202A14A51363}"/>
                </c:ext>
                <c:ext xmlns:c15="http://schemas.microsoft.com/office/drawing/2012/chart" uri="{CE6537A1-D6FC-4f65-9D91-7224C49458BB}">
                  <c15:layout/>
                  <c15:dlblFieldTable>
                    <c15:dlblFTEntry>
                      <c15:txfldGUID>{58747B42-69FE-4BB3-9498-A693B2E2D654}</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29-4548-9665-202A14A51363}"/>
                </c:ext>
                <c:ext xmlns:c15="http://schemas.microsoft.com/office/drawing/2012/chart" uri="{CE6537A1-D6FC-4f65-9D91-7224C49458BB}">
                  <c15:layout/>
                  <c15:dlblFieldTable>
                    <c15:dlblFTEntry>
                      <c15:txfldGUID>{5BA8764C-D79C-474D-B74F-3A4AA196762E}</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E29-4548-9665-202A14A51363}"/>
                </c:ext>
                <c:ext xmlns:c15="http://schemas.microsoft.com/office/drawing/2012/chart" uri="{CE6537A1-D6FC-4f65-9D91-7224C49458BB}">
                  <c15:layout/>
                  <c15:dlblFieldTable>
                    <c15:dlblFTEntry>
                      <c15:txfldGUID>{D46A74CE-CB66-476F-AAD7-A54D5FF0BC8F}</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E29-4548-9665-202A14A51363}"/>
                </c:ext>
                <c:ext xmlns:c15="http://schemas.microsoft.com/office/drawing/2012/chart" uri="{CE6537A1-D6FC-4f65-9D91-7224C49458BB}">
                  <c15:layout/>
                  <c15:dlblFieldTable>
                    <c15:dlblFTEntry>
                      <c15:txfldGUID>{A07FC2D9-F88C-459C-A502-03FE58804D76}</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E29-4548-9665-202A14A51363}"/>
            </c:ext>
          </c:extLst>
        </c:ser>
        <c:dLbls>
          <c:showLegendKey val="0"/>
          <c:showVal val="1"/>
          <c:showCatName val="0"/>
          <c:showSerName val="0"/>
          <c:showPercent val="0"/>
          <c:showBubbleSize val="0"/>
        </c:dLbls>
        <c:axId val="614529520"/>
        <c:axId val="614533440"/>
      </c:scatterChart>
      <c:valAx>
        <c:axId val="614529520"/>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533440"/>
        <c:crosses val="autoZero"/>
        <c:crossBetween val="midCat"/>
      </c:valAx>
      <c:valAx>
        <c:axId val="6145334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14529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令和５年度は元利償還金の減少などにより、実質公債費比率は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地方債の現在高については近年の起債抑制、地方債の順調な償還等により減少傾向を保持しているものの、今後は公共施設の維持・更新に係る整備費用により増加に転じるものと想定される。</a:t>
          </a:r>
        </a:p>
        <a:p>
          <a:r>
            <a:rPr kumimoji="1" lang="ja-JP" altLang="en-US" sz="1400">
              <a:latin typeface="ＭＳ ゴシック" pitchFamily="49" charset="-128"/>
              <a:ea typeface="ＭＳ ゴシック" pitchFamily="49" charset="-128"/>
            </a:rPr>
            <a:t>　また、組合等負担等見込額については、東京二十三区清掃一部事務組合の負担等見込額が増となったものの、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③防災対策基金：防災対策のための基金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④羽田空港対策積立基金：羽田空港周辺地域住民の生活環境、自然環境の保持改善等のための基金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⑤福祉事業積立基金：福祉事業のための基金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②整備費用の平準化のための積立による増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③財政調整基金からの積立による増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④羽田空港周辺地域住民の生活環境、自然環境の保持改善等に備えた積立による増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⑤寄附金による増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⑤福祉事業に係る寄附金を積み立て、事業に充当する。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令和５年度予算の執行で生じた一般財源の不足に対応するための取崩し等による減。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扶助費や投資的経費等の行政需要の増に対応するため、残高に留意しつつ繰入するとともに、景気の変動等による年度間の財源変動に対応する。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73.3</a:t>
          </a:r>
          <a:r>
            <a:rPr kumimoji="1" lang="ja-JP" altLang="en-US" sz="11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100">
              <a:latin typeface="ＭＳ Ｐゴシック" panose="020B0600070205080204" pitchFamily="50" charset="-128"/>
              <a:ea typeface="ＭＳ Ｐゴシック" panose="020B0600070205080204" pitchFamily="50" charset="-128"/>
            </a:rPr>
            <a:t>16.6</a:t>
          </a:r>
          <a:r>
            <a:rPr kumimoji="1" lang="ja-JP" altLang="en-US" sz="1100">
              <a:latin typeface="ＭＳ Ｐゴシック" panose="020B0600070205080204" pitchFamily="50" charset="-128"/>
              <a:ea typeface="ＭＳ Ｐゴシック" panose="020B0600070205080204" pitchFamily="50" charset="-128"/>
            </a:rPr>
            <a:t>ポイント高くなっています。</a:t>
          </a:r>
        </a:p>
        <a:p>
          <a:r>
            <a:rPr kumimoji="1" lang="ja-JP" altLang="en-US" sz="11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xdr:cNvSpPr txBox="1"/>
      </xdr:nvSpPr>
      <xdr:spPr>
        <a:xfrm>
          <a:off x="4813300"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30903</xdr:rowOff>
    </xdr:from>
    <xdr:to>
      <xdr:col>23</xdr:col>
      <xdr:colOff>136525</xdr:colOff>
      <xdr:row>33</xdr:row>
      <xdr:rowOff>132504</xdr:rowOff>
    </xdr:to>
    <xdr:sp macro="" textlink="">
      <xdr:nvSpPr>
        <xdr:cNvPr id="91" name="楕円 90"/>
        <xdr:cNvSpPr/>
      </xdr:nvSpPr>
      <xdr:spPr>
        <a:xfrm>
          <a:off x="4711700" y="6460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117280</xdr:rowOff>
    </xdr:from>
    <xdr:ext cx="405111" cy="259045"/>
    <xdr:sp macro="" textlink="">
      <xdr:nvSpPr>
        <xdr:cNvPr id="92" name="有形固定資産減価償却率該当値テキスト"/>
        <xdr:cNvSpPr txBox="1"/>
      </xdr:nvSpPr>
      <xdr:spPr>
        <a:xfrm>
          <a:off x="4813300" y="637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34502</xdr:rowOff>
    </xdr:from>
    <xdr:to>
      <xdr:col>19</xdr:col>
      <xdr:colOff>187325</xdr:colOff>
      <xdr:row>33</xdr:row>
      <xdr:rowOff>136102</xdr:rowOff>
    </xdr:to>
    <xdr:sp macro="" textlink="">
      <xdr:nvSpPr>
        <xdr:cNvPr id="93" name="楕円 92"/>
        <xdr:cNvSpPr/>
      </xdr:nvSpPr>
      <xdr:spPr>
        <a:xfrm>
          <a:off x="4000500" y="64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81704</xdr:rowOff>
    </xdr:from>
    <xdr:to>
      <xdr:col>23</xdr:col>
      <xdr:colOff>85725</xdr:colOff>
      <xdr:row>33</xdr:row>
      <xdr:rowOff>85302</xdr:rowOff>
    </xdr:to>
    <xdr:cxnSp macro="">
      <xdr:nvCxnSpPr>
        <xdr:cNvPr id="94" name="直線コネクタ 93"/>
        <xdr:cNvCxnSpPr/>
      </xdr:nvCxnSpPr>
      <xdr:spPr>
        <a:xfrm flipV="1">
          <a:off x="4051300" y="6511079"/>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23707</xdr:rowOff>
    </xdr:from>
    <xdr:to>
      <xdr:col>15</xdr:col>
      <xdr:colOff>187325</xdr:colOff>
      <xdr:row>33</xdr:row>
      <xdr:rowOff>125307</xdr:rowOff>
    </xdr:to>
    <xdr:sp macro="" textlink="">
      <xdr:nvSpPr>
        <xdr:cNvPr id="95" name="楕円 94"/>
        <xdr:cNvSpPr/>
      </xdr:nvSpPr>
      <xdr:spPr>
        <a:xfrm>
          <a:off x="3238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74506</xdr:rowOff>
    </xdr:from>
    <xdr:to>
      <xdr:col>19</xdr:col>
      <xdr:colOff>136525</xdr:colOff>
      <xdr:row>33</xdr:row>
      <xdr:rowOff>85302</xdr:rowOff>
    </xdr:to>
    <xdr:cxnSp macro="">
      <xdr:nvCxnSpPr>
        <xdr:cNvPr id="96" name="直線コネクタ 95"/>
        <xdr:cNvCxnSpPr/>
      </xdr:nvCxnSpPr>
      <xdr:spPr>
        <a:xfrm>
          <a:off x="3289300" y="6503881"/>
          <a:ext cx="762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9313</xdr:rowOff>
    </xdr:from>
    <xdr:to>
      <xdr:col>11</xdr:col>
      <xdr:colOff>187325</xdr:colOff>
      <xdr:row>33</xdr:row>
      <xdr:rowOff>110913</xdr:rowOff>
    </xdr:to>
    <xdr:sp macro="" textlink="">
      <xdr:nvSpPr>
        <xdr:cNvPr id="97" name="楕円 96"/>
        <xdr:cNvSpPr/>
      </xdr:nvSpPr>
      <xdr:spPr>
        <a:xfrm>
          <a:off x="2476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60113</xdr:rowOff>
    </xdr:from>
    <xdr:to>
      <xdr:col>15</xdr:col>
      <xdr:colOff>136525</xdr:colOff>
      <xdr:row>33</xdr:row>
      <xdr:rowOff>74506</xdr:rowOff>
    </xdr:to>
    <xdr:cxnSp macro="">
      <xdr:nvCxnSpPr>
        <xdr:cNvPr id="98" name="直線コネクタ 97"/>
        <xdr:cNvCxnSpPr/>
      </xdr:nvCxnSpPr>
      <xdr:spPr>
        <a:xfrm>
          <a:off x="2527300" y="648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9313</xdr:rowOff>
    </xdr:from>
    <xdr:to>
      <xdr:col>7</xdr:col>
      <xdr:colOff>187325</xdr:colOff>
      <xdr:row>33</xdr:row>
      <xdr:rowOff>110913</xdr:rowOff>
    </xdr:to>
    <xdr:sp macro="" textlink="">
      <xdr:nvSpPr>
        <xdr:cNvPr id="99" name="楕円 98"/>
        <xdr:cNvSpPr/>
      </xdr:nvSpPr>
      <xdr:spPr>
        <a:xfrm>
          <a:off x="1714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60113</xdr:rowOff>
    </xdr:from>
    <xdr:to>
      <xdr:col>11</xdr:col>
      <xdr:colOff>136525</xdr:colOff>
      <xdr:row>33</xdr:row>
      <xdr:rowOff>60113</xdr:rowOff>
    </xdr:to>
    <xdr:cxnSp macro="">
      <xdr:nvCxnSpPr>
        <xdr:cNvPr id="100" name="直線コネクタ 99"/>
        <xdr:cNvCxnSpPr/>
      </xdr:nvCxnSpPr>
      <xdr:spPr>
        <a:xfrm>
          <a:off x="1765300" y="648948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127229</xdr:rowOff>
    </xdr:from>
    <xdr:ext cx="405111" cy="259045"/>
    <xdr:sp macro="" textlink="">
      <xdr:nvSpPr>
        <xdr:cNvPr id="105" name="n_1mainValue有形固定資産減価償却率"/>
        <xdr:cNvSpPr txBox="1"/>
      </xdr:nvSpPr>
      <xdr:spPr>
        <a:xfrm>
          <a:off x="3836044" y="6556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116433</xdr:rowOff>
    </xdr:from>
    <xdr:ext cx="405111" cy="259045"/>
    <xdr:sp macro="" textlink="">
      <xdr:nvSpPr>
        <xdr:cNvPr id="106" name="n_2mainValue有形固定資産減価償却率"/>
        <xdr:cNvSpPr txBox="1"/>
      </xdr:nvSpPr>
      <xdr:spPr>
        <a:xfrm>
          <a:off x="30867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102040</xdr:rowOff>
    </xdr:from>
    <xdr:ext cx="405111" cy="259045"/>
    <xdr:sp macro="" textlink="">
      <xdr:nvSpPr>
        <xdr:cNvPr id="107" name="n_3mainValue有形固定資産減価償却率"/>
        <xdr:cNvSpPr txBox="1"/>
      </xdr:nvSpPr>
      <xdr:spPr>
        <a:xfrm>
          <a:off x="2324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102040</xdr:rowOff>
    </xdr:from>
    <xdr:ext cx="405111" cy="259045"/>
    <xdr:sp macro="" textlink="">
      <xdr:nvSpPr>
        <xdr:cNvPr id="108" name="n_4mainValue有形固定資産減価償却率"/>
        <xdr:cNvSpPr txBox="1"/>
      </xdr:nvSpPr>
      <xdr:spPr>
        <a:xfrm>
          <a:off x="1562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％であり、健全な状況を維持しているといえますが、引き続き中長期的な視点からも財政状況を注視していく必要があります。</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907</xdr:rowOff>
    </xdr:from>
    <xdr:to>
      <xdr:col>24</xdr:col>
      <xdr:colOff>114300</xdr:colOff>
      <xdr:row>42</xdr:row>
      <xdr:rowOff>102507</xdr:rowOff>
    </xdr:to>
    <xdr:sp macro="" textlink="">
      <xdr:nvSpPr>
        <xdr:cNvPr id="74" name="楕円 73"/>
        <xdr:cNvSpPr/>
      </xdr:nvSpPr>
      <xdr:spPr>
        <a:xfrm>
          <a:off x="4584700" y="72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87284</xdr:rowOff>
    </xdr:from>
    <xdr:ext cx="405111" cy="259045"/>
    <xdr:sp macro="" textlink="">
      <xdr:nvSpPr>
        <xdr:cNvPr id="75" name="【道路】&#10;有形固定資産減価償却率該当値テキスト"/>
        <xdr:cNvSpPr txBox="1"/>
      </xdr:nvSpPr>
      <xdr:spPr>
        <a:xfrm>
          <a:off x="4673600" y="711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165826</xdr:rowOff>
    </xdr:from>
    <xdr:to>
      <xdr:col>20</xdr:col>
      <xdr:colOff>38100</xdr:colOff>
      <xdr:row>42</xdr:row>
      <xdr:rowOff>95976</xdr:rowOff>
    </xdr:to>
    <xdr:sp macro="" textlink="">
      <xdr:nvSpPr>
        <xdr:cNvPr id="76" name="楕円 75"/>
        <xdr:cNvSpPr/>
      </xdr:nvSpPr>
      <xdr:spPr>
        <a:xfrm>
          <a:off x="3746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45176</xdr:rowOff>
    </xdr:from>
    <xdr:to>
      <xdr:col>24</xdr:col>
      <xdr:colOff>63500</xdr:colOff>
      <xdr:row>42</xdr:row>
      <xdr:rowOff>51707</xdr:rowOff>
    </xdr:to>
    <xdr:cxnSp macro="">
      <xdr:nvCxnSpPr>
        <xdr:cNvPr id="77" name="直線コネクタ 76"/>
        <xdr:cNvCxnSpPr/>
      </xdr:nvCxnSpPr>
      <xdr:spPr>
        <a:xfrm>
          <a:off x="3797300" y="72460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157662</xdr:rowOff>
    </xdr:from>
    <xdr:to>
      <xdr:col>15</xdr:col>
      <xdr:colOff>101600</xdr:colOff>
      <xdr:row>42</xdr:row>
      <xdr:rowOff>87812</xdr:rowOff>
    </xdr:to>
    <xdr:sp macro="" textlink="">
      <xdr:nvSpPr>
        <xdr:cNvPr id="78" name="楕円 77"/>
        <xdr:cNvSpPr/>
      </xdr:nvSpPr>
      <xdr:spPr>
        <a:xfrm>
          <a:off x="2857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37012</xdr:rowOff>
    </xdr:from>
    <xdr:to>
      <xdr:col>19</xdr:col>
      <xdr:colOff>177800</xdr:colOff>
      <xdr:row>42</xdr:row>
      <xdr:rowOff>45176</xdr:rowOff>
    </xdr:to>
    <xdr:cxnSp macro="">
      <xdr:nvCxnSpPr>
        <xdr:cNvPr id="79" name="直線コネクタ 78"/>
        <xdr:cNvCxnSpPr/>
      </xdr:nvCxnSpPr>
      <xdr:spPr>
        <a:xfrm>
          <a:off x="2908300" y="72379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147865</xdr:rowOff>
    </xdr:from>
    <xdr:to>
      <xdr:col>10</xdr:col>
      <xdr:colOff>165100</xdr:colOff>
      <xdr:row>42</xdr:row>
      <xdr:rowOff>78015</xdr:rowOff>
    </xdr:to>
    <xdr:sp macro="" textlink="">
      <xdr:nvSpPr>
        <xdr:cNvPr id="80" name="楕円 79"/>
        <xdr:cNvSpPr/>
      </xdr:nvSpPr>
      <xdr:spPr>
        <a:xfrm>
          <a:off x="196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27215</xdr:rowOff>
    </xdr:from>
    <xdr:to>
      <xdr:col>15</xdr:col>
      <xdr:colOff>50800</xdr:colOff>
      <xdr:row>42</xdr:row>
      <xdr:rowOff>37012</xdr:rowOff>
    </xdr:to>
    <xdr:cxnSp macro="">
      <xdr:nvCxnSpPr>
        <xdr:cNvPr id="81" name="直線コネクタ 80"/>
        <xdr:cNvCxnSpPr/>
      </xdr:nvCxnSpPr>
      <xdr:spPr>
        <a:xfrm>
          <a:off x="2019300" y="72281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142966</xdr:rowOff>
    </xdr:from>
    <xdr:to>
      <xdr:col>6</xdr:col>
      <xdr:colOff>38100</xdr:colOff>
      <xdr:row>42</xdr:row>
      <xdr:rowOff>73116</xdr:rowOff>
    </xdr:to>
    <xdr:sp macro="" textlink="">
      <xdr:nvSpPr>
        <xdr:cNvPr id="82" name="楕円 81"/>
        <xdr:cNvSpPr/>
      </xdr:nvSpPr>
      <xdr:spPr>
        <a:xfrm>
          <a:off x="1079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22316</xdr:rowOff>
    </xdr:from>
    <xdr:to>
      <xdr:col>10</xdr:col>
      <xdr:colOff>114300</xdr:colOff>
      <xdr:row>42</xdr:row>
      <xdr:rowOff>27215</xdr:rowOff>
    </xdr:to>
    <xdr:cxnSp macro="">
      <xdr:nvCxnSpPr>
        <xdr:cNvPr id="83" name="直線コネクタ 82"/>
        <xdr:cNvCxnSpPr/>
      </xdr:nvCxnSpPr>
      <xdr:spPr>
        <a:xfrm>
          <a:off x="1130300" y="72232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87103</xdr:rowOff>
    </xdr:from>
    <xdr:ext cx="405111" cy="259045"/>
    <xdr:sp macro="" textlink="">
      <xdr:nvSpPr>
        <xdr:cNvPr id="88" name="n_1mainValue【道路】&#10;有形固定資産減価償却率"/>
        <xdr:cNvSpPr txBox="1"/>
      </xdr:nvSpPr>
      <xdr:spPr>
        <a:xfrm>
          <a:off x="3582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78939</xdr:rowOff>
    </xdr:from>
    <xdr:ext cx="405111" cy="259045"/>
    <xdr:sp macro="" textlink="">
      <xdr:nvSpPr>
        <xdr:cNvPr id="89" name="n_2mainValue【道路】&#10;有形固定資産減価償却率"/>
        <xdr:cNvSpPr txBox="1"/>
      </xdr:nvSpPr>
      <xdr:spPr>
        <a:xfrm>
          <a:off x="2705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69142</xdr:rowOff>
    </xdr:from>
    <xdr:ext cx="405111" cy="259045"/>
    <xdr:sp macro="" textlink="">
      <xdr:nvSpPr>
        <xdr:cNvPr id="90" name="n_3mainValue【道路】&#10;有形固定資産減価償却率"/>
        <xdr:cNvSpPr txBox="1"/>
      </xdr:nvSpPr>
      <xdr:spPr>
        <a:xfrm>
          <a:off x="18167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64243</xdr:rowOff>
    </xdr:from>
    <xdr:ext cx="405111" cy="259045"/>
    <xdr:sp macro="" textlink="">
      <xdr:nvSpPr>
        <xdr:cNvPr id="91" name="n_4mainValue【道路】&#10;有形固定資産減価償却率"/>
        <xdr:cNvSpPr txBox="1"/>
      </xdr:nvSpPr>
      <xdr:spPr>
        <a:xfrm>
          <a:off x="9277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129032</xdr:rowOff>
    </xdr:from>
    <xdr:to>
      <xdr:col>55</xdr:col>
      <xdr:colOff>50800</xdr:colOff>
      <xdr:row>41</xdr:row>
      <xdr:rowOff>59182</xdr:rowOff>
    </xdr:to>
    <xdr:sp macro="" textlink="">
      <xdr:nvSpPr>
        <xdr:cNvPr id="131" name="楕円 130"/>
        <xdr:cNvSpPr/>
      </xdr:nvSpPr>
      <xdr:spPr>
        <a:xfrm>
          <a:off x="10426700" y="69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43959</xdr:rowOff>
    </xdr:from>
    <xdr:ext cx="469744" cy="259045"/>
    <xdr:sp macro="" textlink="">
      <xdr:nvSpPr>
        <xdr:cNvPr id="132" name="【道路】&#10;一人当たり延長該当値テキスト"/>
        <xdr:cNvSpPr txBox="1"/>
      </xdr:nvSpPr>
      <xdr:spPr>
        <a:xfrm>
          <a:off x="10515600" y="69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127318</xdr:rowOff>
    </xdr:from>
    <xdr:to>
      <xdr:col>50</xdr:col>
      <xdr:colOff>165100</xdr:colOff>
      <xdr:row>41</xdr:row>
      <xdr:rowOff>57468</xdr:rowOff>
    </xdr:to>
    <xdr:sp macro="" textlink="">
      <xdr:nvSpPr>
        <xdr:cNvPr id="133" name="楕円 132"/>
        <xdr:cNvSpPr/>
      </xdr:nvSpPr>
      <xdr:spPr>
        <a:xfrm>
          <a:off x="9588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6668</xdr:rowOff>
    </xdr:from>
    <xdr:to>
      <xdr:col>55</xdr:col>
      <xdr:colOff>0</xdr:colOff>
      <xdr:row>41</xdr:row>
      <xdr:rowOff>8382</xdr:rowOff>
    </xdr:to>
    <xdr:cxnSp macro="">
      <xdr:nvCxnSpPr>
        <xdr:cNvPr id="134" name="直線コネクタ 133"/>
        <xdr:cNvCxnSpPr/>
      </xdr:nvCxnSpPr>
      <xdr:spPr>
        <a:xfrm>
          <a:off x="9639300" y="703611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127318</xdr:rowOff>
    </xdr:from>
    <xdr:to>
      <xdr:col>46</xdr:col>
      <xdr:colOff>38100</xdr:colOff>
      <xdr:row>41</xdr:row>
      <xdr:rowOff>57468</xdr:rowOff>
    </xdr:to>
    <xdr:sp macro="" textlink="">
      <xdr:nvSpPr>
        <xdr:cNvPr id="135" name="楕円 134"/>
        <xdr:cNvSpPr/>
      </xdr:nvSpPr>
      <xdr:spPr>
        <a:xfrm>
          <a:off x="8699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6668</xdr:rowOff>
    </xdr:from>
    <xdr:to>
      <xdr:col>50</xdr:col>
      <xdr:colOff>114300</xdr:colOff>
      <xdr:row>41</xdr:row>
      <xdr:rowOff>6668</xdr:rowOff>
    </xdr:to>
    <xdr:cxnSp macro="">
      <xdr:nvCxnSpPr>
        <xdr:cNvPr id="136" name="直線コネクタ 135"/>
        <xdr:cNvCxnSpPr/>
      </xdr:nvCxnSpPr>
      <xdr:spPr>
        <a:xfrm>
          <a:off x="8750300" y="7036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7" name="楕円 136"/>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6668</xdr:rowOff>
    </xdr:from>
    <xdr:to>
      <xdr:col>45</xdr:col>
      <xdr:colOff>177800</xdr:colOff>
      <xdr:row>41</xdr:row>
      <xdr:rowOff>7620</xdr:rowOff>
    </xdr:to>
    <xdr:cxnSp macro="">
      <xdr:nvCxnSpPr>
        <xdr:cNvPr id="138" name="直線コネクタ 137"/>
        <xdr:cNvCxnSpPr/>
      </xdr:nvCxnSpPr>
      <xdr:spPr>
        <a:xfrm flipV="1">
          <a:off x="7861300" y="703611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128651</xdr:rowOff>
    </xdr:from>
    <xdr:to>
      <xdr:col>36</xdr:col>
      <xdr:colOff>165100</xdr:colOff>
      <xdr:row>41</xdr:row>
      <xdr:rowOff>58801</xdr:rowOff>
    </xdr:to>
    <xdr:sp macro="" textlink="">
      <xdr:nvSpPr>
        <xdr:cNvPr id="139" name="楕円 138"/>
        <xdr:cNvSpPr/>
      </xdr:nvSpPr>
      <xdr:spPr>
        <a:xfrm>
          <a:off x="6921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8001</xdr:rowOff>
    </xdr:to>
    <xdr:cxnSp macro="">
      <xdr:nvCxnSpPr>
        <xdr:cNvPr id="140" name="直線コネクタ 139"/>
        <xdr:cNvCxnSpPr/>
      </xdr:nvCxnSpPr>
      <xdr:spPr>
        <a:xfrm flipV="1">
          <a:off x="6972300" y="70370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48595</xdr:rowOff>
    </xdr:from>
    <xdr:ext cx="469744" cy="259045"/>
    <xdr:sp macro="" textlink="">
      <xdr:nvSpPr>
        <xdr:cNvPr id="145" name="n_1mainValue【道路】&#10;一人当たり延長"/>
        <xdr:cNvSpPr txBox="1"/>
      </xdr:nvSpPr>
      <xdr:spPr>
        <a:xfrm>
          <a:off x="93917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48595</xdr:rowOff>
    </xdr:from>
    <xdr:ext cx="469744" cy="259045"/>
    <xdr:sp macro="" textlink="">
      <xdr:nvSpPr>
        <xdr:cNvPr id="146" name="n_2mainValue【道路】&#10;一人当たり延長"/>
        <xdr:cNvSpPr txBox="1"/>
      </xdr:nvSpPr>
      <xdr:spPr>
        <a:xfrm>
          <a:off x="85154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7" name="n_3mainValue【道路】&#10;一人当たり延長"/>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49928</xdr:rowOff>
    </xdr:from>
    <xdr:ext cx="469744" cy="259045"/>
    <xdr:sp macro="" textlink="">
      <xdr:nvSpPr>
        <xdr:cNvPr id="148" name="n_4mainValue【道路】&#10;一人当たり延長"/>
        <xdr:cNvSpPr txBox="1"/>
      </xdr:nvSpPr>
      <xdr:spPr>
        <a:xfrm>
          <a:off x="67374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xdr:cNvSpPr txBox="1"/>
      </xdr:nvSpPr>
      <xdr:spPr>
        <a:xfrm>
          <a:off x="4673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34109</xdr:rowOff>
    </xdr:from>
    <xdr:to>
      <xdr:col>24</xdr:col>
      <xdr:colOff>114300</xdr:colOff>
      <xdr:row>56</xdr:row>
      <xdr:rowOff>135709</xdr:rowOff>
    </xdr:to>
    <xdr:sp macro="" textlink="">
      <xdr:nvSpPr>
        <xdr:cNvPr id="191" name="楕円 190"/>
        <xdr:cNvSpPr/>
      </xdr:nvSpPr>
      <xdr:spPr>
        <a:xfrm>
          <a:off x="45847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56986</xdr:rowOff>
    </xdr:from>
    <xdr:ext cx="405111" cy="259045"/>
    <xdr:sp macro="" textlink="">
      <xdr:nvSpPr>
        <xdr:cNvPr id="192" name="【橋りょう・トンネル】&#10;有形固定資産減価償却率該当値テキスト"/>
        <xdr:cNvSpPr txBox="1"/>
      </xdr:nvSpPr>
      <xdr:spPr>
        <a:xfrm>
          <a:off x="4673600" y="948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153307</xdr:rowOff>
    </xdr:from>
    <xdr:to>
      <xdr:col>20</xdr:col>
      <xdr:colOff>38100</xdr:colOff>
      <xdr:row>56</xdr:row>
      <xdr:rowOff>83457</xdr:rowOff>
    </xdr:to>
    <xdr:sp macro="" textlink="">
      <xdr:nvSpPr>
        <xdr:cNvPr id="193" name="楕円 192"/>
        <xdr:cNvSpPr/>
      </xdr:nvSpPr>
      <xdr:spPr>
        <a:xfrm>
          <a:off x="3746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32657</xdr:rowOff>
    </xdr:from>
    <xdr:to>
      <xdr:col>24</xdr:col>
      <xdr:colOff>63500</xdr:colOff>
      <xdr:row>56</xdr:row>
      <xdr:rowOff>84909</xdr:rowOff>
    </xdr:to>
    <xdr:cxnSp macro="">
      <xdr:nvCxnSpPr>
        <xdr:cNvPr id="194" name="直線コネクタ 193"/>
        <xdr:cNvCxnSpPr/>
      </xdr:nvCxnSpPr>
      <xdr:spPr>
        <a:xfrm>
          <a:off x="3797300" y="96338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140244</xdr:rowOff>
    </xdr:from>
    <xdr:to>
      <xdr:col>15</xdr:col>
      <xdr:colOff>101600</xdr:colOff>
      <xdr:row>56</xdr:row>
      <xdr:rowOff>70394</xdr:rowOff>
    </xdr:to>
    <xdr:sp macro="" textlink="">
      <xdr:nvSpPr>
        <xdr:cNvPr id="195" name="楕円 194"/>
        <xdr:cNvSpPr/>
      </xdr:nvSpPr>
      <xdr:spPr>
        <a:xfrm>
          <a:off x="2857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19594</xdr:rowOff>
    </xdr:from>
    <xdr:to>
      <xdr:col>19</xdr:col>
      <xdr:colOff>177800</xdr:colOff>
      <xdr:row>56</xdr:row>
      <xdr:rowOff>32657</xdr:rowOff>
    </xdr:to>
    <xdr:cxnSp macro="">
      <xdr:nvCxnSpPr>
        <xdr:cNvPr id="196" name="直線コネクタ 195"/>
        <xdr:cNvCxnSpPr/>
      </xdr:nvCxnSpPr>
      <xdr:spPr>
        <a:xfrm>
          <a:off x="2908300" y="96207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71665</xdr:rowOff>
    </xdr:from>
    <xdr:to>
      <xdr:col>10</xdr:col>
      <xdr:colOff>165100</xdr:colOff>
      <xdr:row>56</xdr:row>
      <xdr:rowOff>1815</xdr:rowOff>
    </xdr:to>
    <xdr:sp macro="" textlink="">
      <xdr:nvSpPr>
        <xdr:cNvPr id="197" name="楕円 196"/>
        <xdr:cNvSpPr/>
      </xdr:nvSpPr>
      <xdr:spPr>
        <a:xfrm>
          <a:off x="1968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122465</xdr:rowOff>
    </xdr:from>
    <xdr:to>
      <xdr:col>15</xdr:col>
      <xdr:colOff>50800</xdr:colOff>
      <xdr:row>56</xdr:row>
      <xdr:rowOff>19594</xdr:rowOff>
    </xdr:to>
    <xdr:cxnSp macro="">
      <xdr:nvCxnSpPr>
        <xdr:cNvPr id="198" name="直線コネクタ 197"/>
        <xdr:cNvCxnSpPr/>
      </xdr:nvCxnSpPr>
      <xdr:spPr>
        <a:xfrm>
          <a:off x="2019300" y="955221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29210</xdr:rowOff>
    </xdr:from>
    <xdr:to>
      <xdr:col>6</xdr:col>
      <xdr:colOff>38100</xdr:colOff>
      <xdr:row>55</xdr:row>
      <xdr:rowOff>130810</xdr:rowOff>
    </xdr:to>
    <xdr:sp macro="" textlink="">
      <xdr:nvSpPr>
        <xdr:cNvPr id="199" name="楕円 198"/>
        <xdr:cNvSpPr/>
      </xdr:nvSpPr>
      <xdr:spPr>
        <a:xfrm>
          <a:off x="1079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80010</xdr:rowOff>
    </xdr:from>
    <xdr:to>
      <xdr:col>10</xdr:col>
      <xdr:colOff>114300</xdr:colOff>
      <xdr:row>55</xdr:row>
      <xdr:rowOff>122465</xdr:rowOff>
    </xdr:to>
    <xdr:cxnSp macro="">
      <xdr:nvCxnSpPr>
        <xdr:cNvPr id="200" name="直線コネクタ 199"/>
        <xdr:cNvCxnSpPr/>
      </xdr:nvCxnSpPr>
      <xdr:spPr>
        <a:xfrm>
          <a:off x="1130300" y="95097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xdr:cNvSpPr txBox="1"/>
      </xdr:nvSpPr>
      <xdr:spPr>
        <a:xfrm>
          <a:off x="2705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xdr:cNvSpPr txBox="1"/>
      </xdr:nvSpPr>
      <xdr:spPr>
        <a:xfrm>
          <a:off x="1816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xdr:cNvSpPr txBox="1"/>
      </xdr:nvSpPr>
      <xdr:spPr>
        <a:xfrm>
          <a:off x="927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99984</xdr:rowOff>
    </xdr:from>
    <xdr:ext cx="405111" cy="259045"/>
    <xdr:sp macro="" textlink="">
      <xdr:nvSpPr>
        <xdr:cNvPr id="205" name="n_1mainValue【橋りょう・トンネル】&#10;有形固定資産減価償却率"/>
        <xdr:cNvSpPr txBox="1"/>
      </xdr:nvSpPr>
      <xdr:spPr>
        <a:xfrm>
          <a:off x="35820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86921</xdr:rowOff>
    </xdr:from>
    <xdr:ext cx="405111" cy="259045"/>
    <xdr:sp macro="" textlink="">
      <xdr:nvSpPr>
        <xdr:cNvPr id="206" name="n_2mainValue【橋りょう・トンネル】&#10;有形固定資産減価償却率"/>
        <xdr:cNvSpPr txBox="1"/>
      </xdr:nvSpPr>
      <xdr:spPr>
        <a:xfrm>
          <a:off x="27057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18342</xdr:rowOff>
    </xdr:from>
    <xdr:ext cx="405111" cy="259045"/>
    <xdr:sp macro="" textlink="">
      <xdr:nvSpPr>
        <xdr:cNvPr id="207" name="n_3mainValue【橋りょう・トンネル】&#10;有形固定資産減価償却率"/>
        <xdr:cNvSpPr txBox="1"/>
      </xdr:nvSpPr>
      <xdr:spPr>
        <a:xfrm>
          <a:off x="1816744" y="927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147337</xdr:rowOff>
    </xdr:from>
    <xdr:ext cx="405111" cy="259045"/>
    <xdr:sp macro="" textlink="">
      <xdr:nvSpPr>
        <xdr:cNvPr id="208" name="n_4mainValue【橋りょう・トンネル】&#10;有形固定資産減価償却率"/>
        <xdr:cNvSpPr txBox="1"/>
      </xdr:nvSpPr>
      <xdr:spPr>
        <a:xfrm>
          <a:off x="927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127226</xdr:rowOff>
    </xdr:from>
    <xdr:to>
      <xdr:col>55</xdr:col>
      <xdr:colOff>50800</xdr:colOff>
      <xdr:row>63</xdr:row>
      <xdr:rowOff>57376</xdr:rowOff>
    </xdr:to>
    <xdr:sp macro="" textlink="">
      <xdr:nvSpPr>
        <xdr:cNvPr id="248" name="楕円 247"/>
        <xdr:cNvSpPr/>
      </xdr:nvSpPr>
      <xdr:spPr>
        <a:xfrm>
          <a:off x="10426700" y="10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105653</xdr:rowOff>
    </xdr:from>
    <xdr:ext cx="534377" cy="259045"/>
    <xdr:sp macro="" textlink="">
      <xdr:nvSpPr>
        <xdr:cNvPr id="249" name="【橋りょう・トンネル】&#10;一人当たり有形固定資産（償却資産）額該当値テキスト"/>
        <xdr:cNvSpPr txBox="1"/>
      </xdr:nvSpPr>
      <xdr:spPr>
        <a:xfrm>
          <a:off x="10515600" y="107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129779</xdr:rowOff>
    </xdr:from>
    <xdr:to>
      <xdr:col>50</xdr:col>
      <xdr:colOff>165100</xdr:colOff>
      <xdr:row>63</xdr:row>
      <xdr:rowOff>59929</xdr:rowOff>
    </xdr:to>
    <xdr:sp macro="" textlink="">
      <xdr:nvSpPr>
        <xdr:cNvPr id="250" name="楕円 249"/>
        <xdr:cNvSpPr/>
      </xdr:nvSpPr>
      <xdr:spPr>
        <a:xfrm>
          <a:off x="9588500" y="10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6576</xdr:rowOff>
    </xdr:from>
    <xdr:to>
      <xdr:col>55</xdr:col>
      <xdr:colOff>0</xdr:colOff>
      <xdr:row>63</xdr:row>
      <xdr:rowOff>9129</xdr:rowOff>
    </xdr:to>
    <xdr:cxnSp macro="">
      <xdr:nvCxnSpPr>
        <xdr:cNvPr id="251" name="直線コネクタ 250"/>
        <xdr:cNvCxnSpPr/>
      </xdr:nvCxnSpPr>
      <xdr:spPr>
        <a:xfrm flipV="1">
          <a:off x="9639300" y="10807926"/>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135517</xdr:rowOff>
    </xdr:from>
    <xdr:to>
      <xdr:col>46</xdr:col>
      <xdr:colOff>38100</xdr:colOff>
      <xdr:row>63</xdr:row>
      <xdr:rowOff>65667</xdr:rowOff>
    </xdr:to>
    <xdr:sp macro="" textlink="">
      <xdr:nvSpPr>
        <xdr:cNvPr id="252" name="楕円 251"/>
        <xdr:cNvSpPr/>
      </xdr:nvSpPr>
      <xdr:spPr>
        <a:xfrm>
          <a:off x="8699500" y="107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9129</xdr:rowOff>
    </xdr:from>
    <xdr:to>
      <xdr:col>50</xdr:col>
      <xdr:colOff>114300</xdr:colOff>
      <xdr:row>63</xdr:row>
      <xdr:rowOff>14867</xdr:rowOff>
    </xdr:to>
    <xdr:cxnSp macro="">
      <xdr:nvCxnSpPr>
        <xdr:cNvPr id="253" name="直線コネクタ 252"/>
        <xdr:cNvCxnSpPr/>
      </xdr:nvCxnSpPr>
      <xdr:spPr>
        <a:xfrm flipV="1">
          <a:off x="8750300" y="1081047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137848</xdr:rowOff>
    </xdr:from>
    <xdr:to>
      <xdr:col>41</xdr:col>
      <xdr:colOff>101600</xdr:colOff>
      <xdr:row>63</xdr:row>
      <xdr:rowOff>67998</xdr:rowOff>
    </xdr:to>
    <xdr:sp macro="" textlink="">
      <xdr:nvSpPr>
        <xdr:cNvPr id="254" name="楕円 253"/>
        <xdr:cNvSpPr/>
      </xdr:nvSpPr>
      <xdr:spPr>
        <a:xfrm>
          <a:off x="7810500" y="107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14867</xdr:rowOff>
    </xdr:from>
    <xdr:to>
      <xdr:col>45</xdr:col>
      <xdr:colOff>177800</xdr:colOff>
      <xdr:row>63</xdr:row>
      <xdr:rowOff>17198</xdr:rowOff>
    </xdr:to>
    <xdr:cxnSp macro="">
      <xdr:nvCxnSpPr>
        <xdr:cNvPr id="255" name="直線コネクタ 254"/>
        <xdr:cNvCxnSpPr/>
      </xdr:nvCxnSpPr>
      <xdr:spPr>
        <a:xfrm flipV="1">
          <a:off x="7861300" y="10816217"/>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145224</xdr:rowOff>
    </xdr:from>
    <xdr:to>
      <xdr:col>36</xdr:col>
      <xdr:colOff>165100</xdr:colOff>
      <xdr:row>63</xdr:row>
      <xdr:rowOff>75374</xdr:rowOff>
    </xdr:to>
    <xdr:sp macro="" textlink="">
      <xdr:nvSpPr>
        <xdr:cNvPr id="256" name="楕円 255"/>
        <xdr:cNvSpPr/>
      </xdr:nvSpPr>
      <xdr:spPr>
        <a:xfrm>
          <a:off x="6921500" y="107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17198</xdr:rowOff>
    </xdr:from>
    <xdr:to>
      <xdr:col>41</xdr:col>
      <xdr:colOff>50800</xdr:colOff>
      <xdr:row>63</xdr:row>
      <xdr:rowOff>24574</xdr:rowOff>
    </xdr:to>
    <xdr:cxnSp macro="">
      <xdr:nvCxnSpPr>
        <xdr:cNvPr id="257" name="直線コネクタ 256"/>
        <xdr:cNvCxnSpPr/>
      </xdr:nvCxnSpPr>
      <xdr:spPr>
        <a:xfrm flipV="1">
          <a:off x="6972300" y="10818548"/>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51056</xdr:rowOff>
    </xdr:from>
    <xdr:ext cx="534377" cy="259045"/>
    <xdr:sp macro="" textlink="">
      <xdr:nvSpPr>
        <xdr:cNvPr id="262" name="n_1mainValue【橋りょう・トンネル】&#10;一人当たり有形固定資産（償却資産）額"/>
        <xdr:cNvSpPr txBox="1"/>
      </xdr:nvSpPr>
      <xdr:spPr>
        <a:xfrm>
          <a:off x="9359411" y="108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56794</xdr:rowOff>
    </xdr:from>
    <xdr:ext cx="534377" cy="259045"/>
    <xdr:sp macro="" textlink="">
      <xdr:nvSpPr>
        <xdr:cNvPr id="263" name="n_2mainValue【橋りょう・トンネル】&#10;一人当たり有形固定資産（償却資産）額"/>
        <xdr:cNvSpPr txBox="1"/>
      </xdr:nvSpPr>
      <xdr:spPr>
        <a:xfrm>
          <a:off x="8483111" y="108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59125</xdr:rowOff>
    </xdr:from>
    <xdr:ext cx="534377" cy="259045"/>
    <xdr:sp macro="" textlink="">
      <xdr:nvSpPr>
        <xdr:cNvPr id="264" name="n_3mainValue【橋りょう・トンネル】&#10;一人当たり有形固定資産（償却資産）額"/>
        <xdr:cNvSpPr txBox="1"/>
      </xdr:nvSpPr>
      <xdr:spPr>
        <a:xfrm>
          <a:off x="7594111" y="108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66501</xdr:rowOff>
    </xdr:from>
    <xdr:ext cx="534377" cy="259045"/>
    <xdr:sp macro="" textlink="">
      <xdr:nvSpPr>
        <xdr:cNvPr id="265" name="n_4mainValue【橋りょう・トンネル】&#10;一人当たり有形固定資産（償却資産）額"/>
        <xdr:cNvSpPr txBox="1"/>
      </xdr:nvSpPr>
      <xdr:spPr>
        <a:xfrm>
          <a:off x="6705111" y="108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xdr:cNvSpPr txBox="1"/>
      </xdr:nvSpPr>
      <xdr:spPr>
        <a:xfrm>
          <a:off x="46736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49349</xdr:rowOff>
    </xdr:from>
    <xdr:to>
      <xdr:col>24</xdr:col>
      <xdr:colOff>114300</xdr:colOff>
      <xdr:row>80</xdr:row>
      <xdr:rowOff>150949</xdr:rowOff>
    </xdr:to>
    <xdr:sp macro="" textlink="">
      <xdr:nvSpPr>
        <xdr:cNvPr id="308" name="楕円 307"/>
        <xdr:cNvSpPr/>
      </xdr:nvSpPr>
      <xdr:spPr>
        <a:xfrm>
          <a:off x="45847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27776</xdr:rowOff>
    </xdr:from>
    <xdr:ext cx="405111" cy="259045"/>
    <xdr:sp macro="" textlink="">
      <xdr:nvSpPr>
        <xdr:cNvPr id="309" name="【公営住宅】&#10;有形固定資産減価償却率該当値テキスト"/>
        <xdr:cNvSpPr txBox="1"/>
      </xdr:nvSpPr>
      <xdr:spPr>
        <a:xfrm>
          <a:off x="4673600" y="1374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152219</xdr:rowOff>
    </xdr:from>
    <xdr:to>
      <xdr:col>20</xdr:col>
      <xdr:colOff>38100</xdr:colOff>
      <xdr:row>80</xdr:row>
      <xdr:rowOff>82369</xdr:rowOff>
    </xdr:to>
    <xdr:sp macro="" textlink="">
      <xdr:nvSpPr>
        <xdr:cNvPr id="310" name="楕円 309"/>
        <xdr:cNvSpPr/>
      </xdr:nvSpPr>
      <xdr:spPr>
        <a:xfrm>
          <a:off x="3746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31569</xdr:rowOff>
    </xdr:from>
    <xdr:to>
      <xdr:col>24</xdr:col>
      <xdr:colOff>63500</xdr:colOff>
      <xdr:row>80</xdr:row>
      <xdr:rowOff>100149</xdr:rowOff>
    </xdr:to>
    <xdr:cxnSp macro="">
      <xdr:nvCxnSpPr>
        <xdr:cNvPr id="311" name="直線コネクタ 310"/>
        <xdr:cNvCxnSpPr/>
      </xdr:nvCxnSpPr>
      <xdr:spPr>
        <a:xfrm>
          <a:off x="3797300" y="1374756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80373</xdr:rowOff>
    </xdr:from>
    <xdr:to>
      <xdr:col>15</xdr:col>
      <xdr:colOff>101600</xdr:colOff>
      <xdr:row>80</xdr:row>
      <xdr:rowOff>10523</xdr:rowOff>
    </xdr:to>
    <xdr:sp macro="" textlink="">
      <xdr:nvSpPr>
        <xdr:cNvPr id="312" name="楕円 311"/>
        <xdr:cNvSpPr/>
      </xdr:nvSpPr>
      <xdr:spPr>
        <a:xfrm>
          <a:off x="2857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131173</xdr:rowOff>
    </xdr:from>
    <xdr:to>
      <xdr:col>19</xdr:col>
      <xdr:colOff>177800</xdr:colOff>
      <xdr:row>80</xdr:row>
      <xdr:rowOff>31569</xdr:rowOff>
    </xdr:to>
    <xdr:cxnSp macro="">
      <xdr:nvCxnSpPr>
        <xdr:cNvPr id="313" name="直線コネクタ 312"/>
        <xdr:cNvCxnSpPr/>
      </xdr:nvCxnSpPr>
      <xdr:spPr>
        <a:xfrm>
          <a:off x="2908300" y="136757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15058</xdr:rowOff>
    </xdr:from>
    <xdr:to>
      <xdr:col>10</xdr:col>
      <xdr:colOff>165100</xdr:colOff>
      <xdr:row>79</xdr:row>
      <xdr:rowOff>116658</xdr:rowOff>
    </xdr:to>
    <xdr:sp macro="" textlink="">
      <xdr:nvSpPr>
        <xdr:cNvPr id="314" name="楕円 313"/>
        <xdr:cNvSpPr/>
      </xdr:nvSpPr>
      <xdr:spPr>
        <a:xfrm>
          <a:off x="1968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65858</xdr:rowOff>
    </xdr:from>
    <xdr:to>
      <xdr:col>15</xdr:col>
      <xdr:colOff>50800</xdr:colOff>
      <xdr:row>79</xdr:row>
      <xdr:rowOff>131173</xdr:rowOff>
    </xdr:to>
    <xdr:cxnSp macro="">
      <xdr:nvCxnSpPr>
        <xdr:cNvPr id="315" name="直線コネクタ 314"/>
        <xdr:cNvCxnSpPr/>
      </xdr:nvCxnSpPr>
      <xdr:spPr>
        <a:xfrm>
          <a:off x="2019300" y="136104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114663</xdr:rowOff>
    </xdr:from>
    <xdr:to>
      <xdr:col>6</xdr:col>
      <xdr:colOff>38100</xdr:colOff>
      <xdr:row>79</xdr:row>
      <xdr:rowOff>44813</xdr:rowOff>
    </xdr:to>
    <xdr:sp macro="" textlink="">
      <xdr:nvSpPr>
        <xdr:cNvPr id="316" name="楕円 315"/>
        <xdr:cNvSpPr/>
      </xdr:nvSpPr>
      <xdr:spPr>
        <a:xfrm>
          <a:off x="1079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165463</xdr:rowOff>
    </xdr:from>
    <xdr:to>
      <xdr:col>10</xdr:col>
      <xdr:colOff>114300</xdr:colOff>
      <xdr:row>79</xdr:row>
      <xdr:rowOff>65858</xdr:rowOff>
    </xdr:to>
    <xdr:cxnSp macro="">
      <xdr:nvCxnSpPr>
        <xdr:cNvPr id="317" name="直線コネクタ 316"/>
        <xdr:cNvCxnSpPr/>
      </xdr:nvCxnSpPr>
      <xdr:spPr>
        <a:xfrm>
          <a:off x="1130300" y="135385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xdr:cNvSpPr txBox="1"/>
      </xdr:nvSpPr>
      <xdr:spPr>
        <a:xfrm>
          <a:off x="35820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20" name="n_3aveValue【公営住宅】&#10;有形固定資産減価償却率"/>
        <xdr:cNvSpPr txBox="1"/>
      </xdr:nvSpPr>
      <xdr:spPr>
        <a:xfrm>
          <a:off x="1816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98896</xdr:rowOff>
    </xdr:from>
    <xdr:ext cx="405111" cy="259045"/>
    <xdr:sp macro="" textlink="">
      <xdr:nvSpPr>
        <xdr:cNvPr id="322" name="n_1mainValue【公営住宅】&#10;有形固定資産減価償却率"/>
        <xdr:cNvSpPr txBox="1"/>
      </xdr:nvSpPr>
      <xdr:spPr>
        <a:xfrm>
          <a:off x="35820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27050</xdr:rowOff>
    </xdr:from>
    <xdr:ext cx="405111" cy="259045"/>
    <xdr:sp macro="" textlink="">
      <xdr:nvSpPr>
        <xdr:cNvPr id="323" name="n_2mainValue【公営住宅】&#10;有形固定資産減価償却率"/>
        <xdr:cNvSpPr txBox="1"/>
      </xdr:nvSpPr>
      <xdr:spPr>
        <a:xfrm>
          <a:off x="27057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133185</xdr:rowOff>
    </xdr:from>
    <xdr:ext cx="405111" cy="259045"/>
    <xdr:sp macro="" textlink="">
      <xdr:nvSpPr>
        <xdr:cNvPr id="324" name="n_3mainValue【公営住宅】&#10;有形固定資産減価償却率"/>
        <xdr:cNvSpPr txBox="1"/>
      </xdr:nvSpPr>
      <xdr:spPr>
        <a:xfrm>
          <a:off x="1816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61340</xdr:rowOff>
    </xdr:from>
    <xdr:ext cx="405111" cy="259045"/>
    <xdr:sp macro="" textlink="">
      <xdr:nvSpPr>
        <xdr:cNvPr id="325" name="n_4mainValue【公営住宅】&#10;有形固定資産減価償却率"/>
        <xdr:cNvSpPr txBox="1"/>
      </xdr:nvSpPr>
      <xdr:spPr>
        <a:xfrm>
          <a:off x="927744" y="1326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5" name="正方形/長方形 33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6" name="正方形/長方形 33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7" name="正方形/長方形 33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8" name="正方形/長方形 33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41" name="正方形/長方形 34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2" name="正方形/長方形 34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3" name="正方形/長方形 34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4" name="正方形/長方形 34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7" name="直線コネクタ 35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8" name="テキスト ボックス 35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9" name="直線コネクタ 35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0" name="テキスト ボックス 35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1" name="直線コネクタ 36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2" name="テキスト ボックス 36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3" name="直線コネクタ 36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4" name="テキスト ボックス 36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8" name="直線コネクタ 367"/>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9"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70" name="直線コネクタ 369"/>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71" name="【認定こども園・幼稚園・保育所】&#10;有形固定資産減価償却率最大値テキスト"/>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72" name="直線コネクタ 371"/>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73"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4" name="フローチャート: 判断 373"/>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5" name="フローチャート: 判断 374"/>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6" name="フローチャート: 判断 375"/>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7" name="フローチャート: 判断 376"/>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8" name="フローチャート: 判断 377"/>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xdr:rowOff>
    </xdr:from>
    <xdr:to>
      <xdr:col>85</xdr:col>
      <xdr:colOff>177800</xdr:colOff>
      <xdr:row>37</xdr:row>
      <xdr:rowOff>106426</xdr:rowOff>
    </xdr:to>
    <xdr:sp macro="" textlink="">
      <xdr:nvSpPr>
        <xdr:cNvPr id="384" name="楕円 383"/>
        <xdr:cNvSpPr/>
      </xdr:nvSpPr>
      <xdr:spPr>
        <a:xfrm>
          <a:off x="16268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27703</xdr:rowOff>
    </xdr:from>
    <xdr:ext cx="405111" cy="259045"/>
    <xdr:sp macro="" textlink="">
      <xdr:nvSpPr>
        <xdr:cNvPr id="385" name="【認定こども園・幼稚園・保育所】&#10;有形固定資産減価償却率該当値テキスト"/>
        <xdr:cNvSpPr txBox="1"/>
      </xdr:nvSpPr>
      <xdr:spPr>
        <a:xfrm>
          <a:off x="163576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386" name="楕円 385"/>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55626</xdr:rowOff>
    </xdr:to>
    <xdr:cxnSp macro="">
      <xdr:nvCxnSpPr>
        <xdr:cNvPr id="387" name="直線コネクタ 386"/>
        <xdr:cNvCxnSpPr/>
      </xdr:nvCxnSpPr>
      <xdr:spPr>
        <a:xfrm>
          <a:off x="15481300" y="635127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84836</xdr:rowOff>
    </xdr:from>
    <xdr:to>
      <xdr:col>76</xdr:col>
      <xdr:colOff>165100</xdr:colOff>
      <xdr:row>37</xdr:row>
      <xdr:rowOff>14986</xdr:rowOff>
    </xdr:to>
    <xdr:sp macro="" textlink="">
      <xdr:nvSpPr>
        <xdr:cNvPr id="388" name="楕円 387"/>
        <xdr:cNvSpPr/>
      </xdr:nvSpPr>
      <xdr:spPr>
        <a:xfrm>
          <a:off x="14541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135636</xdr:rowOff>
    </xdr:from>
    <xdr:to>
      <xdr:col>81</xdr:col>
      <xdr:colOff>50800</xdr:colOff>
      <xdr:row>37</xdr:row>
      <xdr:rowOff>7620</xdr:rowOff>
    </xdr:to>
    <xdr:cxnSp macro="">
      <xdr:nvCxnSpPr>
        <xdr:cNvPr id="389" name="直線コネクタ 388"/>
        <xdr:cNvCxnSpPr/>
      </xdr:nvCxnSpPr>
      <xdr:spPr>
        <a:xfrm>
          <a:off x="14592300" y="63078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89408</xdr:rowOff>
    </xdr:from>
    <xdr:to>
      <xdr:col>72</xdr:col>
      <xdr:colOff>38100</xdr:colOff>
      <xdr:row>38</xdr:row>
      <xdr:rowOff>19558</xdr:rowOff>
    </xdr:to>
    <xdr:sp macro="" textlink="">
      <xdr:nvSpPr>
        <xdr:cNvPr id="390" name="楕円 389"/>
        <xdr:cNvSpPr/>
      </xdr:nvSpPr>
      <xdr:spPr>
        <a:xfrm>
          <a:off x="13652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135636</xdr:rowOff>
    </xdr:from>
    <xdr:to>
      <xdr:col>76</xdr:col>
      <xdr:colOff>114300</xdr:colOff>
      <xdr:row>37</xdr:row>
      <xdr:rowOff>140208</xdr:rowOff>
    </xdr:to>
    <xdr:cxnSp macro="">
      <xdr:nvCxnSpPr>
        <xdr:cNvPr id="391" name="直線コネクタ 390"/>
        <xdr:cNvCxnSpPr/>
      </xdr:nvCxnSpPr>
      <xdr:spPr>
        <a:xfrm flipV="1">
          <a:off x="13703300" y="630783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29972</xdr:rowOff>
    </xdr:from>
    <xdr:to>
      <xdr:col>67</xdr:col>
      <xdr:colOff>101600</xdr:colOff>
      <xdr:row>37</xdr:row>
      <xdr:rowOff>131572</xdr:rowOff>
    </xdr:to>
    <xdr:sp macro="" textlink="">
      <xdr:nvSpPr>
        <xdr:cNvPr id="392" name="楕円 391"/>
        <xdr:cNvSpPr/>
      </xdr:nvSpPr>
      <xdr:spPr>
        <a:xfrm>
          <a:off x="12763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80772</xdr:rowOff>
    </xdr:from>
    <xdr:to>
      <xdr:col>71</xdr:col>
      <xdr:colOff>177800</xdr:colOff>
      <xdr:row>37</xdr:row>
      <xdr:rowOff>140208</xdr:rowOff>
    </xdr:to>
    <xdr:cxnSp macro="">
      <xdr:nvCxnSpPr>
        <xdr:cNvPr id="393" name="直線コネクタ 392"/>
        <xdr:cNvCxnSpPr/>
      </xdr:nvCxnSpPr>
      <xdr:spPr>
        <a:xfrm>
          <a:off x="12814300" y="64244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394" name="n_1aveValue【認定こども園・幼稚園・保育所】&#10;有形固定資産減価償却率"/>
        <xdr:cNvSpPr txBox="1"/>
      </xdr:nvSpPr>
      <xdr:spPr>
        <a:xfrm>
          <a:off x="15266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395" name="n_2aveValue【認定こども園・幼稚園・保育所】&#10;有形固定資産減価償却率"/>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396" name="n_3aveValue【認定こども園・幼稚園・保育所】&#10;有形固定資産減価償却率"/>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397" name="n_4aveValue【認定こども園・幼稚園・保育所】&#10;有形固定資産減価償却率"/>
        <xdr:cNvSpPr txBox="1"/>
      </xdr:nvSpPr>
      <xdr:spPr>
        <a:xfrm>
          <a:off x="12611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398" name="n_1main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31513</xdr:rowOff>
    </xdr:from>
    <xdr:ext cx="405111" cy="259045"/>
    <xdr:sp macro="" textlink="">
      <xdr:nvSpPr>
        <xdr:cNvPr id="399" name="n_2mainValue【認定こども園・幼稚園・保育所】&#10;有形固定資産減価償却率"/>
        <xdr:cNvSpPr txBox="1"/>
      </xdr:nvSpPr>
      <xdr:spPr>
        <a:xfrm>
          <a:off x="14389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36085</xdr:rowOff>
    </xdr:from>
    <xdr:ext cx="405111" cy="259045"/>
    <xdr:sp macro="" textlink="">
      <xdr:nvSpPr>
        <xdr:cNvPr id="400" name="n_3mainValue【認定こども園・幼稚園・保育所】&#10;有形固定資産減価償却率"/>
        <xdr:cNvSpPr txBox="1"/>
      </xdr:nvSpPr>
      <xdr:spPr>
        <a:xfrm>
          <a:off x="13500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148099</xdr:rowOff>
    </xdr:from>
    <xdr:ext cx="405111" cy="259045"/>
    <xdr:sp macro="" textlink="">
      <xdr:nvSpPr>
        <xdr:cNvPr id="401" name="n_4mainValue【認定こども園・幼稚園・保育所】&#10;有形固定資産減価償却率"/>
        <xdr:cNvSpPr txBox="1"/>
      </xdr:nvSpPr>
      <xdr:spPr>
        <a:xfrm>
          <a:off x="12611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0" name="テキスト ボックス 41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2" name="テキスト ボックス 42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2" name="テキスト ボックス 43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36" name="直線コネクタ 435"/>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37" name="【学校施設】&#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38" name="直線コネクタ 437"/>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39" name="【学校施設】&#10;有形固定資産減価償却率最大値テキスト"/>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40" name="直線コネクタ 439"/>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441" name="【学校施設】&#10;有形固定資産減価償却率平均値テキスト"/>
        <xdr:cNvSpPr txBox="1"/>
      </xdr:nvSpPr>
      <xdr:spPr>
        <a:xfrm>
          <a:off x="16357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42" name="フローチャート: 判断 441"/>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43" name="フローチャート: 判断 442"/>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44" name="フローチャート: 判断 443"/>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45" name="フローチャート: 判断 444"/>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46" name="フローチャート: 判断 445"/>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452" name="楕円 451"/>
        <xdr:cNvSpPr/>
      </xdr:nvSpPr>
      <xdr:spPr>
        <a:xfrm>
          <a:off x="162687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104339</xdr:rowOff>
    </xdr:from>
    <xdr:ext cx="405111" cy="259045"/>
    <xdr:sp macro="" textlink="">
      <xdr:nvSpPr>
        <xdr:cNvPr id="453" name="【学校施設】&#10;有形固定資産減価償却率該当値テキスト"/>
        <xdr:cNvSpPr txBox="1"/>
      </xdr:nvSpPr>
      <xdr:spPr>
        <a:xfrm>
          <a:off x="16357600" y="970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24312</xdr:rowOff>
    </xdr:from>
    <xdr:to>
      <xdr:col>81</xdr:col>
      <xdr:colOff>101600</xdr:colOff>
      <xdr:row>58</xdr:row>
      <xdr:rowOff>125912</xdr:rowOff>
    </xdr:to>
    <xdr:sp macro="" textlink="">
      <xdr:nvSpPr>
        <xdr:cNvPr id="454" name="楕円 453"/>
        <xdr:cNvSpPr/>
      </xdr:nvSpPr>
      <xdr:spPr>
        <a:xfrm>
          <a:off x="15430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132262</xdr:rowOff>
    </xdr:from>
    <xdr:to>
      <xdr:col>85</xdr:col>
      <xdr:colOff>127000</xdr:colOff>
      <xdr:row>58</xdr:row>
      <xdr:rowOff>75112</xdr:rowOff>
    </xdr:to>
    <xdr:cxnSp macro="">
      <xdr:nvCxnSpPr>
        <xdr:cNvPr id="455" name="直線コネクタ 454"/>
        <xdr:cNvCxnSpPr/>
      </xdr:nvCxnSpPr>
      <xdr:spPr>
        <a:xfrm flipV="1">
          <a:off x="15481300" y="990491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7983</xdr:rowOff>
    </xdr:from>
    <xdr:to>
      <xdr:col>76</xdr:col>
      <xdr:colOff>165100</xdr:colOff>
      <xdr:row>58</xdr:row>
      <xdr:rowOff>109583</xdr:rowOff>
    </xdr:to>
    <xdr:sp macro="" textlink="">
      <xdr:nvSpPr>
        <xdr:cNvPr id="456" name="楕円 455"/>
        <xdr:cNvSpPr/>
      </xdr:nvSpPr>
      <xdr:spPr>
        <a:xfrm>
          <a:off x="14541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58783</xdr:rowOff>
    </xdr:from>
    <xdr:to>
      <xdr:col>81</xdr:col>
      <xdr:colOff>50800</xdr:colOff>
      <xdr:row>58</xdr:row>
      <xdr:rowOff>75112</xdr:rowOff>
    </xdr:to>
    <xdr:cxnSp macro="">
      <xdr:nvCxnSpPr>
        <xdr:cNvPr id="457" name="直線コネクタ 456"/>
        <xdr:cNvCxnSpPr/>
      </xdr:nvCxnSpPr>
      <xdr:spPr>
        <a:xfrm>
          <a:off x="14592300" y="100028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136978</xdr:rowOff>
    </xdr:from>
    <xdr:to>
      <xdr:col>72</xdr:col>
      <xdr:colOff>38100</xdr:colOff>
      <xdr:row>58</xdr:row>
      <xdr:rowOff>67128</xdr:rowOff>
    </xdr:to>
    <xdr:sp macro="" textlink="">
      <xdr:nvSpPr>
        <xdr:cNvPr id="458" name="楕円 457"/>
        <xdr:cNvSpPr/>
      </xdr:nvSpPr>
      <xdr:spPr>
        <a:xfrm>
          <a:off x="13652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16328</xdr:rowOff>
    </xdr:from>
    <xdr:to>
      <xdr:col>76</xdr:col>
      <xdr:colOff>114300</xdr:colOff>
      <xdr:row>58</xdr:row>
      <xdr:rowOff>58783</xdr:rowOff>
    </xdr:to>
    <xdr:cxnSp macro="">
      <xdr:nvCxnSpPr>
        <xdr:cNvPr id="459" name="直線コネクタ 458"/>
        <xdr:cNvCxnSpPr/>
      </xdr:nvCxnSpPr>
      <xdr:spPr>
        <a:xfrm>
          <a:off x="13703300" y="99604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27577</xdr:rowOff>
    </xdr:from>
    <xdr:to>
      <xdr:col>67</xdr:col>
      <xdr:colOff>101600</xdr:colOff>
      <xdr:row>58</xdr:row>
      <xdr:rowOff>129177</xdr:rowOff>
    </xdr:to>
    <xdr:sp macro="" textlink="">
      <xdr:nvSpPr>
        <xdr:cNvPr id="460" name="楕円 459"/>
        <xdr:cNvSpPr/>
      </xdr:nvSpPr>
      <xdr:spPr>
        <a:xfrm>
          <a:off x="12763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78377</xdr:rowOff>
    </xdr:to>
    <xdr:cxnSp macro="">
      <xdr:nvCxnSpPr>
        <xdr:cNvPr id="461" name="直線コネクタ 460"/>
        <xdr:cNvCxnSpPr/>
      </xdr:nvCxnSpPr>
      <xdr:spPr>
        <a:xfrm flipV="1">
          <a:off x="12814300" y="99604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462"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463" name="n_2ave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464" name="n_3aveValue【学校施設】&#10;有形固定資産減価償却率"/>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465" name="n_4aveValue【学校施設】&#10;有形固定資産減価償却率"/>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142439</xdr:rowOff>
    </xdr:from>
    <xdr:ext cx="405111" cy="259045"/>
    <xdr:sp macro="" textlink="">
      <xdr:nvSpPr>
        <xdr:cNvPr id="466" name="n_1mainValue【学校施設】&#10;有形固定資産減価償却率"/>
        <xdr:cNvSpPr txBox="1"/>
      </xdr:nvSpPr>
      <xdr:spPr>
        <a:xfrm>
          <a:off x="152660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126110</xdr:rowOff>
    </xdr:from>
    <xdr:ext cx="405111" cy="259045"/>
    <xdr:sp macro="" textlink="">
      <xdr:nvSpPr>
        <xdr:cNvPr id="467" name="n_2mainValue【学校施設】&#10;有形固定資産減価償却率"/>
        <xdr:cNvSpPr txBox="1"/>
      </xdr:nvSpPr>
      <xdr:spPr>
        <a:xfrm>
          <a:off x="14389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468" name="n_3mainValue【学校施設】&#10;有形固定資産減価償却率"/>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145704</xdr:rowOff>
    </xdr:from>
    <xdr:ext cx="405111" cy="259045"/>
    <xdr:sp macro="" textlink="">
      <xdr:nvSpPr>
        <xdr:cNvPr id="469" name="n_4mainValue【学校施設】&#10;有形固定資産減価償却率"/>
        <xdr:cNvSpPr txBox="1"/>
      </xdr:nvSpPr>
      <xdr:spPr>
        <a:xfrm>
          <a:off x="12611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5" name="正方形/長方形 4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6" name="テキスト ボックス 4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7" name="直線コネクタ 4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8" name="テキスト ボックス 48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9" name="直線コネクタ 4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90" name="テキスト ボックス 48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1" name="直線コネクタ 4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2" name="テキスト ボックス 4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3" name="直線コネクタ 4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4" name="テキスト ボックス 4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5" name="直線コネクタ 4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6" name="テキスト ボックス 4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7" name="直線コネクタ 4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8" name="テキスト ボックス 49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00" name="テキスト ボックス 49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502" name="直線コネクタ 501"/>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03" name="【児童館】&#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04" name="直線コネクタ 503"/>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505" name="【児童館】&#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506" name="直線コネクタ 505"/>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507" name="【児童館】&#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08" name="フローチャート: 判断 507"/>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09" name="フローチャート: 判断 508"/>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10" name="フローチャート: 判断 509"/>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11" name="フローチャート: 判断 510"/>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512" name="フローチャート: 判断 511"/>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3" name="テキスト ボックス 5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4" name="テキスト ボックス 5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5" name="テキスト ボックス 5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6" name="テキスト ボックス 5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7" name="テキスト ボックス 5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518" name="楕円 517"/>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519" name="【児童館】&#10;有形固定資産減価償却率該当値テキスト"/>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520" name="楕円 519"/>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64770</xdr:rowOff>
    </xdr:to>
    <xdr:cxnSp macro="">
      <xdr:nvCxnSpPr>
        <xdr:cNvPr id="521" name="直線コネクタ 520"/>
        <xdr:cNvCxnSpPr/>
      </xdr:nvCxnSpPr>
      <xdr:spPr>
        <a:xfrm>
          <a:off x="15481300" y="1425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111125</xdr:rowOff>
    </xdr:from>
    <xdr:to>
      <xdr:col>76</xdr:col>
      <xdr:colOff>165100</xdr:colOff>
      <xdr:row>83</xdr:row>
      <xdr:rowOff>41275</xdr:rowOff>
    </xdr:to>
    <xdr:sp macro="" textlink="">
      <xdr:nvSpPr>
        <xdr:cNvPr id="522" name="楕円 521"/>
        <xdr:cNvSpPr/>
      </xdr:nvSpPr>
      <xdr:spPr>
        <a:xfrm>
          <a:off x="14541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161925</xdr:rowOff>
    </xdr:from>
    <xdr:to>
      <xdr:col>81</xdr:col>
      <xdr:colOff>50800</xdr:colOff>
      <xdr:row>83</xdr:row>
      <xdr:rowOff>26670</xdr:rowOff>
    </xdr:to>
    <xdr:cxnSp macro="">
      <xdr:nvCxnSpPr>
        <xdr:cNvPr id="523" name="直線コネクタ 522"/>
        <xdr:cNvCxnSpPr/>
      </xdr:nvCxnSpPr>
      <xdr:spPr>
        <a:xfrm>
          <a:off x="14592300" y="14220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71120</xdr:rowOff>
    </xdr:from>
    <xdr:to>
      <xdr:col>72</xdr:col>
      <xdr:colOff>38100</xdr:colOff>
      <xdr:row>83</xdr:row>
      <xdr:rowOff>1270</xdr:rowOff>
    </xdr:to>
    <xdr:sp macro="" textlink="">
      <xdr:nvSpPr>
        <xdr:cNvPr id="524" name="楕円 523"/>
        <xdr:cNvSpPr/>
      </xdr:nvSpPr>
      <xdr:spPr>
        <a:xfrm>
          <a:off x="13652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121920</xdr:rowOff>
    </xdr:from>
    <xdr:to>
      <xdr:col>76</xdr:col>
      <xdr:colOff>114300</xdr:colOff>
      <xdr:row>82</xdr:row>
      <xdr:rowOff>161925</xdr:rowOff>
    </xdr:to>
    <xdr:cxnSp macro="">
      <xdr:nvCxnSpPr>
        <xdr:cNvPr id="525" name="直線コネクタ 524"/>
        <xdr:cNvCxnSpPr/>
      </xdr:nvCxnSpPr>
      <xdr:spPr>
        <a:xfrm>
          <a:off x="13703300" y="14180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31114</xdr:rowOff>
    </xdr:from>
    <xdr:to>
      <xdr:col>67</xdr:col>
      <xdr:colOff>101600</xdr:colOff>
      <xdr:row>82</xdr:row>
      <xdr:rowOff>132714</xdr:rowOff>
    </xdr:to>
    <xdr:sp macro="" textlink="">
      <xdr:nvSpPr>
        <xdr:cNvPr id="526" name="楕円 525"/>
        <xdr:cNvSpPr/>
      </xdr:nvSpPr>
      <xdr:spPr>
        <a:xfrm>
          <a:off x="12763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81914</xdr:rowOff>
    </xdr:from>
    <xdr:to>
      <xdr:col>71</xdr:col>
      <xdr:colOff>177800</xdr:colOff>
      <xdr:row>82</xdr:row>
      <xdr:rowOff>121920</xdr:rowOff>
    </xdr:to>
    <xdr:cxnSp macro="">
      <xdr:nvCxnSpPr>
        <xdr:cNvPr id="527" name="直線コネクタ 526"/>
        <xdr:cNvCxnSpPr/>
      </xdr:nvCxnSpPr>
      <xdr:spPr>
        <a:xfrm>
          <a:off x="12814300" y="14140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528" name="n_1aveValue【児童館】&#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529" name="n_2aveValue【児童館】&#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30" name="n_3aveValue【児童館】&#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531" name="n_4aveValue【児童館】&#10;有形固定資産減価償却率"/>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532" name="n_1mainValue【児童館】&#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32402</xdr:rowOff>
    </xdr:from>
    <xdr:ext cx="405111" cy="259045"/>
    <xdr:sp macro="" textlink="">
      <xdr:nvSpPr>
        <xdr:cNvPr id="533" name="n_2mainValue【児童館】&#10;有形固定資産減価償却率"/>
        <xdr:cNvSpPr txBox="1"/>
      </xdr:nvSpPr>
      <xdr:spPr>
        <a:xfrm>
          <a:off x="14389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163847</xdr:rowOff>
    </xdr:from>
    <xdr:ext cx="405111" cy="259045"/>
    <xdr:sp macro="" textlink="">
      <xdr:nvSpPr>
        <xdr:cNvPr id="534" name="n_3mainValue【児童館】&#10;有形固定資産減価償却率"/>
        <xdr:cNvSpPr txBox="1"/>
      </xdr:nvSpPr>
      <xdr:spPr>
        <a:xfrm>
          <a:off x="13500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123841</xdr:rowOff>
    </xdr:from>
    <xdr:ext cx="405111" cy="259045"/>
    <xdr:sp macro="" textlink="">
      <xdr:nvSpPr>
        <xdr:cNvPr id="535" name="n_4mainValue【児童館】&#10;有形固定資産減価償却率"/>
        <xdr:cNvSpPr txBox="1"/>
      </xdr:nvSpPr>
      <xdr:spPr>
        <a:xfrm>
          <a:off x="12611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45" name="正方形/長方形 54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46" name="正方形/長方形 54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47" name="正方形/長方形 54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48" name="正方形/長方形 54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551" name="正方形/長方形 55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552" name="正方形/長方形 55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553" name="正方形/長方形 55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554" name="正方形/長方形 55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一方、道路の有形固定資産減価償却率は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97790</xdr:rowOff>
    </xdr:from>
    <xdr:to>
      <xdr:col>24</xdr:col>
      <xdr:colOff>114300</xdr:colOff>
      <xdr:row>39</xdr:row>
      <xdr:rowOff>27940</xdr:rowOff>
    </xdr:to>
    <xdr:sp macro="" textlink="">
      <xdr:nvSpPr>
        <xdr:cNvPr id="72" name="楕円 71"/>
        <xdr:cNvSpPr/>
      </xdr:nvSpPr>
      <xdr:spPr>
        <a:xfrm>
          <a:off x="4584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76217</xdr:rowOff>
    </xdr:from>
    <xdr:ext cx="405111" cy="259045"/>
    <xdr:sp macro="" textlink="">
      <xdr:nvSpPr>
        <xdr:cNvPr id="73" name="【図書館】&#10;有形固定資産減価償却率該当値テキスト"/>
        <xdr:cNvSpPr txBox="1"/>
      </xdr:nvSpPr>
      <xdr:spPr>
        <a:xfrm>
          <a:off x="4673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4" name="楕円 73"/>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38</xdr:row>
      <xdr:rowOff>148590</xdr:rowOff>
    </xdr:to>
    <xdr:cxnSp macro="">
      <xdr:nvCxnSpPr>
        <xdr:cNvPr id="75" name="直線コネクタ 74"/>
        <xdr:cNvCxnSpPr/>
      </xdr:nvCxnSpPr>
      <xdr:spPr>
        <a:xfrm>
          <a:off x="3797300" y="6659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52070</xdr:rowOff>
    </xdr:from>
    <xdr:to>
      <xdr:col>15</xdr:col>
      <xdr:colOff>101600</xdr:colOff>
      <xdr:row>38</xdr:row>
      <xdr:rowOff>153670</xdr:rowOff>
    </xdr:to>
    <xdr:sp macro="" textlink="">
      <xdr:nvSpPr>
        <xdr:cNvPr id="76" name="楕円 75"/>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102870</xdr:rowOff>
    </xdr:from>
    <xdr:to>
      <xdr:col>19</xdr:col>
      <xdr:colOff>177800</xdr:colOff>
      <xdr:row>38</xdr:row>
      <xdr:rowOff>144780</xdr:rowOff>
    </xdr:to>
    <xdr:cxnSp macro="">
      <xdr:nvCxnSpPr>
        <xdr:cNvPr id="77" name="直線コネクタ 76"/>
        <xdr:cNvCxnSpPr/>
      </xdr:nvCxnSpPr>
      <xdr:spPr>
        <a:xfrm>
          <a:off x="2908300" y="6617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xdr:rowOff>
    </xdr:from>
    <xdr:to>
      <xdr:col>10</xdr:col>
      <xdr:colOff>165100</xdr:colOff>
      <xdr:row>38</xdr:row>
      <xdr:rowOff>113665</xdr:rowOff>
    </xdr:to>
    <xdr:sp macro="" textlink="">
      <xdr:nvSpPr>
        <xdr:cNvPr id="78" name="楕円 77"/>
        <xdr:cNvSpPr/>
      </xdr:nvSpPr>
      <xdr:spPr>
        <a:xfrm>
          <a:off x="196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102870</xdr:rowOff>
    </xdr:to>
    <xdr:cxnSp macro="">
      <xdr:nvCxnSpPr>
        <xdr:cNvPr id="79" name="直線コネクタ 78"/>
        <xdr:cNvCxnSpPr/>
      </xdr:nvCxnSpPr>
      <xdr:spPr>
        <a:xfrm>
          <a:off x="2019300" y="657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0" name="楕円 79"/>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62865</xdr:rowOff>
    </xdr:from>
    <xdr:to>
      <xdr:col>10</xdr:col>
      <xdr:colOff>114300</xdr:colOff>
      <xdr:row>38</xdr:row>
      <xdr:rowOff>135255</xdr:rowOff>
    </xdr:to>
    <xdr:cxnSp macro="">
      <xdr:nvCxnSpPr>
        <xdr:cNvPr id="81" name="直線コネクタ 80"/>
        <xdr:cNvCxnSpPr/>
      </xdr:nvCxnSpPr>
      <xdr:spPr>
        <a:xfrm flipV="1">
          <a:off x="1130300" y="65779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6" name="n_1mainValue【図書館】&#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170197</xdr:rowOff>
    </xdr:from>
    <xdr:ext cx="405111" cy="259045"/>
    <xdr:sp macro="" textlink="">
      <xdr:nvSpPr>
        <xdr:cNvPr id="87" name="n_2mainValue【図書館】&#10;有形固定資産減価償却率"/>
        <xdr:cNvSpPr txBox="1"/>
      </xdr:nvSpPr>
      <xdr:spPr>
        <a:xfrm>
          <a:off x="2705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130192</xdr:rowOff>
    </xdr:from>
    <xdr:ext cx="405111" cy="259045"/>
    <xdr:sp macro="" textlink="">
      <xdr:nvSpPr>
        <xdr:cNvPr id="88" name="n_3mainValue【図書館】&#10;有形固定資産減価償却率"/>
        <xdr:cNvSpPr txBox="1"/>
      </xdr:nvSpPr>
      <xdr:spPr>
        <a:xfrm>
          <a:off x="1816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5732</xdr:rowOff>
    </xdr:from>
    <xdr:ext cx="405111" cy="259045"/>
    <xdr:sp macro="" textlink="">
      <xdr:nvSpPr>
        <xdr:cNvPr id="89" name="n_4mainValue【図書館】&#10;有形固定資産減価償却率"/>
        <xdr:cNvSpPr txBox="1"/>
      </xdr:nvSpPr>
      <xdr:spPr>
        <a:xfrm>
          <a:off x="927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09" name="直線コネクタ 10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0" name="テキスト ボックス 10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1" name="直線コネクタ 11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2" name="テキスト ボックス 11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3" name="直線コネクタ 11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4" name="テキスト ボックス 11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5" name="直線コネクタ 11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6" name="テキスト ボックス 11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8" name="テキスト ボックス 11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20" name="直線コネクタ 119"/>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21" name="【体育館・プール】&#10;有形固定資産減価償却率最小値テキスト"/>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22" name="直線コネクタ 121"/>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23" name="【体育館・プール】&#10;有形固定資産減価償却率最大値テキスト"/>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24" name="直線コネクタ 123"/>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25" name="【体育館・プール】&#10;有形固定資産減価償却率平均値テキスト"/>
        <xdr:cNvSpPr txBox="1"/>
      </xdr:nvSpPr>
      <xdr:spPr>
        <a:xfrm>
          <a:off x="46736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26" name="フローチャート: 判断 125"/>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27" name="フローチャート: 判断 126"/>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28" name="フローチャート: 判断 127"/>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29" name="フローチャート: 判断 128"/>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30" name="フローチャート: 判断 129"/>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1" name="テキスト ボックス 13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2" name="テキスト ボックス 13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3" name="テキスト ボックス 13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4" name="テキスト ボックス 13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5" name="テキスト ボックス 13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81788</xdr:rowOff>
    </xdr:from>
    <xdr:to>
      <xdr:col>24</xdr:col>
      <xdr:colOff>114300</xdr:colOff>
      <xdr:row>60</xdr:row>
      <xdr:rowOff>11938</xdr:rowOff>
    </xdr:to>
    <xdr:sp macro="" textlink="">
      <xdr:nvSpPr>
        <xdr:cNvPr id="136" name="楕円 135"/>
        <xdr:cNvSpPr/>
      </xdr:nvSpPr>
      <xdr:spPr>
        <a:xfrm>
          <a:off x="45847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104665</xdr:rowOff>
    </xdr:from>
    <xdr:ext cx="405111" cy="259045"/>
    <xdr:sp macro="" textlink="">
      <xdr:nvSpPr>
        <xdr:cNvPr id="137" name="【体育館・プール】&#10;有形固定資産減価償却率該当値テキスト"/>
        <xdr:cNvSpPr txBox="1"/>
      </xdr:nvSpPr>
      <xdr:spPr>
        <a:xfrm>
          <a:off x="4673600" y="1004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38354</xdr:rowOff>
    </xdr:from>
    <xdr:to>
      <xdr:col>20</xdr:col>
      <xdr:colOff>38100</xdr:colOff>
      <xdr:row>59</xdr:row>
      <xdr:rowOff>139954</xdr:rowOff>
    </xdr:to>
    <xdr:sp macro="" textlink="">
      <xdr:nvSpPr>
        <xdr:cNvPr id="138" name="楕円 137"/>
        <xdr:cNvSpPr/>
      </xdr:nvSpPr>
      <xdr:spPr>
        <a:xfrm>
          <a:off x="3746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89154</xdr:rowOff>
    </xdr:from>
    <xdr:to>
      <xdr:col>24</xdr:col>
      <xdr:colOff>63500</xdr:colOff>
      <xdr:row>59</xdr:row>
      <xdr:rowOff>132588</xdr:rowOff>
    </xdr:to>
    <xdr:cxnSp macro="">
      <xdr:nvCxnSpPr>
        <xdr:cNvPr id="139" name="直線コネクタ 138"/>
        <xdr:cNvCxnSpPr/>
      </xdr:nvCxnSpPr>
      <xdr:spPr>
        <a:xfrm>
          <a:off x="3797300" y="102047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164084</xdr:rowOff>
    </xdr:from>
    <xdr:to>
      <xdr:col>15</xdr:col>
      <xdr:colOff>101600</xdr:colOff>
      <xdr:row>59</xdr:row>
      <xdr:rowOff>94234</xdr:rowOff>
    </xdr:to>
    <xdr:sp macro="" textlink="">
      <xdr:nvSpPr>
        <xdr:cNvPr id="140" name="楕円 139"/>
        <xdr:cNvSpPr/>
      </xdr:nvSpPr>
      <xdr:spPr>
        <a:xfrm>
          <a:off x="2857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43434</xdr:rowOff>
    </xdr:from>
    <xdr:to>
      <xdr:col>19</xdr:col>
      <xdr:colOff>177800</xdr:colOff>
      <xdr:row>59</xdr:row>
      <xdr:rowOff>89154</xdr:rowOff>
    </xdr:to>
    <xdr:cxnSp macro="">
      <xdr:nvCxnSpPr>
        <xdr:cNvPr id="141" name="直線コネクタ 140"/>
        <xdr:cNvCxnSpPr/>
      </xdr:nvCxnSpPr>
      <xdr:spPr>
        <a:xfrm>
          <a:off x="2908300" y="101589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116078</xdr:rowOff>
    </xdr:from>
    <xdr:to>
      <xdr:col>10</xdr:col>
      <xdr:colOff>165100</xdr:colOff>
      <xdr:row>59</xdr:row>
      <xdr:rowOff>46228</xdr:rowOff>
    </xdr:to>
    <xdr:sp macro="" textlink="">
      <xdr:nvSpPr>
        <xdr:cNvPr id="142" name="楕円 141"/>
        <xdr:cNvSpPr/>
      </xdr:nvSpPr>
      <xdr:spPr>
        <a:xfrm>
          <a:off x="1968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166878</xdr:rowOff>
    </xdr:from>
    <xdr:to>
      <xdr:col>15</xdr:col>
      <xdr:colOff>50800</xdr:colOff>
      <xdr:row>59</xdr:row>
      <xdr:rowOff>43434</xdr:rowOff>
    </xdr:to>
    <xdr:cxnSp macro="">
      <xdr:nvCxnSpPr>
        <xdr:cNvPr id="143" name="直線コネクタ 142"/>
        <xdr:cNvCxnSpPr/>
      </xdr:nvCxnSpPr>
      <xdr:spPr>
        <a:xfrm>
          <a:off x="2019300" y="101109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68072</xdr:rowOff>
    </xdr:from>
    <xdr:to>
      <xdr:col>6</xdr:col>
      <xdr:colOff>38100</xdr:colOff>
      <xdr:row>58</xdr:row>
      <xdr:rowOff>169672</xdr:rowOff>
    </xdr:to>
    <xdr:sp macro="" textlink="">
      <xdr:nvSpPr>
        <xdr:cNvPr id="144" name="楕円 143"/>
        <xdr:cNvSpPr/>
      </xdr:nvSpPr>
      <xdr:spPr>
        <a:xfrm>
          <a:off x="1079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118872</xdr:rowOff>
    </xdr:from>
    <xdr:to>
      <xdr:col>10</xdr:col>
      <xdr:colOff>114300</xdr:colOff>
      <xdr:row>58</xdr:row>
      <xdr:rowOff>166878</xdr:rowOff>
    </xdr:to>
    <xdr:cxnSp macro="">
      <xdr:nvCxnSpPr>
        <xdr:cNvPr id="145" name="直線コネクタ 144"/>
        <xdr:cNvCxnSpPr/>
      </xdr:nvCxnSpPr>
      <xdr:spPr>
        <a:xfrm>
          <a:off x="1130300" y="100629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46" name="n_1aveValue【体育館・プール】&#10;有形固定資産減価償却率"/>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47" name="n_2aveValue【体育館・プール】&#10;有形固定資産減価償却率"/>
        <xdr:cNvSpPr txBox="1"/>
      </xdr:nvSpPr>
      <xdr:spPr>
        <a:xfrm>
          <a:off x="2705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48" name="n_3aveValue【体育館・プール】&#10;有形固定資産減価償却率"/>
        <xdr:cNvSpPr txBox="1"/>
      </xdr:nvSpPr>
      <xdr:spPr>
        <a:xfrm>
          <a:off x="1816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49" name="n_4aveValue【体育館・プール】&#10;有形固定資産減価償却率"/>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156481</xdr:rowOff>
    </xdr:from>
    <xdr:ext cx="405111" cy="259045"/>
    <xdr:sp macro="" textlink="">
      <xdr:nvSpPr>
        <xdr:cNvPr id="150" name="n_1mainValue【体育館・プール】&#10;有形固定資産減価償却率"/>
        <xdr:cNvSpPr txBox="1"/>
      </xdr:nvSpPr>
      <xdr:spPr>
        <a:xfrm>
          <a:off x="35820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110761</xdr:rowOff>
    </xdr:from>
    <xdr:ext cx="405111" cy="259045"/>
    <xdr:sp macro="" textlink="">
      <xdr:nvSpPr>
        <xdr:cNvPr id="151" name="n_2mainValue【体育館・プール】&#10;有形固定資産減価償却率"/>
        <xdr:cNvSpPr txBox="1"/>
      </xdr:nvSpPr>
      <xdr:spPr>
        <a:xfrm>
          <a:off x="2705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62755</xdr:rowOff>
    </xdr:from>
    <xdr:ext cx="405111" cy="259045"/>
    <xdr:sp macro="" textlink="">
      <xdr:nvSpPr>
        <xdr:cNvPr id="152" name="n_3mainValue【体育館・プール】&#10;有形固定資産減価償却率"/>
        <xdr:cNvSpPr txBox="1"/>
      </xdr:nvSpPr>
      <xdr:spPr>
        <a:xfrm>
          <a:off x="1816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14749</xdr:rowOff>
    </xdr:from>
    <xdr:ext cx="405111" cy="259045"/>
    <xdr:sp macro="" textlink="">
      <xdr:nvSpPr>
        <xdr:cNvPr id="153" name="n_4mainValue【体育館・プール】&#10;有形固定資産減価償却率"/>
        <xdr:cNvSpPr txBox="1"/>
      </xdr:nvSpPr>
      <xdr:spPr>
        <a:xfrm>
          <a:off x="927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72" name="テキスト ボックス 1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74" name="テキスト ボックス 1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84" name="テキスト ボックス 1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6" name="テキスト ボックス 1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188" name="直線コネクタ 187"/>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189" name="【福祉施設】&#10;有形固定資産減価償却率最小値テキスト"/>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190" name="直線コネクタ 189"/>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191" name="【福祉施設】&#10;有形固定資産減価償却率最大値テキスト"/>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192" name="直線コネクタ 191"/>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193" name="【福祉施設】&#10;有形固定資産減価償却率平均値テキスト"/>
        <xdr:cNvSpPr txBox="1"/>
      </xdr:nvSpPr>
      <xdr:spPr>
        <a:xfrm>
          <a:off x="4673600" y="1397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194" name="フローチャート: 判断 193"/>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195" name="フローチャート: 判断 194"/>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196" name="フローチャート: 判断 195"/>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197" name="フローチャート: 判断 196"/>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198" name="フローチャート: 判断 197"/>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04" name="楕円 203"/>
        <xdr:cNvSpPr/>
      </xdr:nvSpPr>
      <xdr:spPr>
        <a:xfrm>
          <a:off x="4584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108148</xdr:rowOff>
    </xdr:from>
    <xdr:ext cx="405111" cy="259045"/>
    <xdr:sp macro="" textlink="">
      <xdr:nvSpPr>
        <xdr:cNvPr id="205" name="【福祉施設】&#10;有形固定資産減価償却率該当値テキスト"/>
        <xdr:cNvSpPr txBox="1"/>
      </xdr:nvSpPr>
      <xdr:spPr>
        <a:xfrm>
          <a:off x="4673600" y="1365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06" name="楕円 205"/>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136071</xdr:rowOff>
    </xdr:to>
    <xdr:cxnSp macro="">
      <xdr:nvCxnSpPr>
        <xdr:cNvPr id="207" name="直線コネクタ 206"/>
        <xdr:cNvCxnSpPr/>
      </xdr:nvCxnSpPr>
      <xdr:spPr>
        <a:xfrm>
          <a:off x="3797300" y="138455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16692</xdr:rowOff>
    </xdr:from>
    <xdr:to>
      <xdr:col>15</xdr:col>
      <xdr:colOff>101600</xdr:colOff>
      <xdr:row>80</xdr:row>
      <xdr:rowOff>118292</xdr:rowOff>
    </xdr:to>
    <xdr:sp macro="" textlink="">
      <xdr:nvSpPr>
        <xdr:cNvPr id="208" name="楕円 207"/>
        <xdr:cNvSpPr/>
      </xdr:nvSpPr>
      <xdr:spPr>
        <a:xfrm>
          <a:off x="2857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67492</xdr:rowOff>
    </xdr:from>
    <xdr:to>
      <xdr:col>19</xdr:col>
      <xdr:colOff>177800</xdr:colOff>
      <xdr:row>80</xdr:row>
      <xdr:rowOff>129539</xdr:rowOff>
    </xdr:to>
    <xdr:cxnSp macro="">
      <xdr:nvCxnSpPr>
        <xdr:cNvPr id="209" name="直線コネクタ 208"/>
        <xdr:cNvCxnSpPr/>
      </xdr:nvCxnSpPr>
      <xdr:spPr>
        <a:xfrm>
          <a:off x="2908300" y="13783492"/>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145687</xdr:rowOff>
    </xdr:from>
    <xdr:to>
      <xdr:col>10</xdr:col>
      <xdr:colOff>165100</xdr:colOff>
      <xdr:row>80</xdr:row>
      <xdr:rowOff>75837</xdr:rowOff>
    </xdr:to>
    <xdr:sp macro="" textlink="">
      <xdr:nvSpPr>
        <xdr:cNvPr id="210" name="楕円 209"/>
        <xdr:cNvSpPr/>
      </xdr:nvSpPr>
      <xdr:spPr>
        <a:xfrm>
          <a:off x="1968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25037</xdr:rowOff>
    </xdr:from>
    <xdr:to>
      <xdr:col>15</xdr:col>
      <xdr:colOff>50800</xdr:colOff>
      <xdr:row>80</xdr:row>
      <xdr:rowOff>67492</xdr:rowOff>
    </xdr:to>
    <xdr:cxnSp macro="">
      <xdr:nvCxnSpPr>
        <xdr:cNvPr id="211" name="直線コネクタ 210"/>
        <xdr:cNvCxnSpPr/>
      </xdr:nvCxnSpPr>
      <xdr:spPr>
        <a:xfrm>
          <a:off x="2019300" y="137410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77107</xdr:rowOff>
    </xdr:from>
    <xdr:to>
      <xdr:col>6</xdr:col>
      <xdr:colOff>38100</xdr:colOff>
      <xdr:row>80</xdr:row>
      <xdr:rowOff>7257</xdr:rowOff>
    </xdr:to>
    <xdr:sp macro="" textlink="">
      <xdr:nvSpPr>
        <xdr:cNvPr id="212" name="楕円 211"/>
        <xdr:cNvSpPr/>
      </xdr:nvSpPr>
      <xdr:spPr>
        <a:xfrm>
          <a:off x="1079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127907</xdr:rowOff>
    </xdr:from>
    <xdr:to>
      <xdr:col>10</xdr:col>
      <xdr:colOff>114300</xdr:colOff>
      <xdr:row>80</xdr:row>
      <xdr:rowOff>25037</xdr:rowOff>
    </xdr:to>
    <xdr:cxnSp macro="">
      <xdr:nvCxnSpPr>
        <xdr:cNvPr id="213" name="直線コネクタ 212"/>
        <xdr:cNvCxnSpPr/>
      </xdr:nvCxnSpPr>
      <xdr:spPr>
        <a:xfrm>
          <a:off x="1130300" y="136724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214" name="n_1aveValue【福祉施設】&#10;有形固定資産減価償却率"/>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215" name="n_2aveValue【福祉施設】&#10;有形固定資産減価償却率"/>
        <xdr:cNvSpPr txBox="1"/>
      </xdr:nvSpPr>
      <xdr:spPr>
        <a:xfrm>
          <a:off x="2705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216" name="n_3aveValue【福祉施設】&#10;有形固定資産減価償却率"/>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217" name="n_4aveValue【福祉施設】&#10;有形固定資産減価償却率"/>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18" name="n_1mainValue【福祉施設】&#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134819</xdr:rowOff>
    </xdr:from>
    <xdr:ext cx="405111" cy="259045"/>
    <xdr:sp macro="" textlink="">
      <xdr:nvSpPr>
        <xdr:cNvPr id="219" name="n_2mainValue【福祉施設】&#10;有形固定資産減価償却率"/>
        <xdr:cNvSpPr txBox="1"/>
      </xdr:nvSpPr>
      <xdr:spPr>
        <a:xfrm>
          <a:off x="2705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92364</xdr:rowOff>
    </xdr:from>
    <xdr:ext cx="405111" cy="259045"/>
    <xdr:sp macro="" textlink="">
      <xdr:nvSpPr>
        <xdr:cNvPr id="220" name="n_3mainValue【福祉施設】&#10;有形固定資産減価償却率"/>
        <xdr:cNvSpPr txBox="1"/>
      </xdr:nvSpPr>
      <xdr:spPr>
        <a:xfrm>
          <a:off x="18167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23784</xdr:rowOff>
    </xdr:from>
    <xdr:ext cx="405111" cy="259045"/>
    <xdr:sp macro="" textlink="">
      <xdr:nvSpPr>
        <xdr:cNvPr id="221" name="n_4mainValue【福祉施設】&#10;有形固定資産減価償却率"/>
        <xdr:cNvSpPr txBox="1"/>
      </xdr:nvSpPr>
      <xdr:spPr>
        <a:xfrm>
          <a:off x="927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8" name="テキスト ボックス 2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9" name="直線コネクタ 2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0" name="テキスト ボックス 23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1" name="直線コネクタ 2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42" name="テキスト ボックス 24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3" name="直線コネクタ 2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4" name="テキスト ボックス 2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5" name="直線コネクタ 2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6" name="テキスト ボックス 2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7" name="直線コネクタ 2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8" name="テキスト ボックス 2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9" name="直線コネクタ 2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0" name="テキスト ボックス 24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1" name="直線コネクタ 2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52" name="テキスト ボックス 25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254" name="直線コネクタ 253"/>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55" name="【市民会館】&#10;有形固定資産減価償却率最小値テキスト"/>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56" name="直線コネクタ 255"/>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257" name="【市民会館】&#10;有形固定資産減価償却率最大値テキスト"/>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258" name="直線コネクタ 257"/>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259" name="【市民会館】&#10;有形固定資産減価償却率平均値テキスト"/>
        <xdr:cNvSpPr txBox="1"/>
      </xdr:nvSpPr>
      <xdr:spPr>
        <a:xfrm>
          <a:off x="467360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260" name="フローチャート: 判断 259"/>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261" name="フローチャート: 判断 260"/>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262" name="フローチャート: 判断 261"/>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263" name="フローチャート: 判断 262"/>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264" name="フローチャート: 判断 263"/>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5" name="テキスト ボックス 2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6" name="テキスト ボックス 2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7" name="テキスト ボックス 2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8" name="テキスト ボックス 2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9" name="テキスト ボックス 2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63500</xdr:rowOff>
    </xdr:from>
    <xdr:to>
      <xdr:col>24</xdr:col>
      <xdr:colOff>114300</xdr:colOff>
      <xdr:row>102</xdr:row>
      <xdr:rowOff>165100</xdr:rowOff>
    </xdr:to>
    <xdr:sp macro="" textlink="">
      <xdr:nvSpPr>
        <xdr:cNvPr id="270" name="楕円 269"/>
        <xdr:cNvSpPr/>
      </xdr:nvSpPr>
      <xdr:spPr>
        <a:xfrm>
          <a:off x="4584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86377</xdr:rowOff>
    </xdr:from>
    <xdr:ext cx="405111" cy="259045"/>
    <xdr:sp macro="" textlink="">
      <xdr:nvSpPr>
        <xdr:cNvPr id="271" name="【市民会館】&#10;有形固定資産減価償却率該当値テキスト"/>
        <xdr:cNvSpPr txBox="1"/>
      </xdr:nvSpPr>
      <xdr:spPr>
        <a:xfrm>
          <a:off x="4673600"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27305</xdr:rowOff>
    </xdr:from>
    <xdr:to>
      <xdr:col>20</xdr:col>
      <xdr:colOff>38100</xdr:colOff>
      <xdr:row>102</xdr:row>
      <xdr:rowOff>128905</xdr:rowOff>
    </xdr:to>
    <xdr:sp macro="" textlink="">
      <xdr:nvSpPr>
        <xdr:cNvPr id="272" name="楕円 271"/>
        <xdr:cNvSpPr/>
      </xdr:nvSpPr>
      <xdr:spPr>
        <a:xfrm>
          <a:off x="3746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78105</xdr:rowOff>
    </xdr:from>
    <xdr:to>
      <xdr:col>24</xdr:col>
      <xdr:colOff>63500</xdr:colOff>
      <xdr:row>102</xdr:row>
      <xdr:rowOff>114300</xdr:rowOff>
    </xdr:to>
    <xdr:cxnSp macro="">
      <xdr:nvCxnSpPr>
        <xdr:cNvPr id="273" name="直線コネクタ 272"/>
        <xdr:cNvCxnSpPr/>
      </xdr:nvCxnSpPr>
      <xdr:spPr>
        <a:xfrm>
          <a:off x="3797300" y="175660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153036</xdr:rowOff>
    </xdr:from>
    <xdr:to>
      <xdr:col>15</xdr:col>
      <xdr:colOff>101600</xdr:colOff>
      <xdr:row>103</xdr:row>
      <xdr:rowOff>83186</xdr:rowOff>
    </xdr:to>
    <xdr:sp macro="" textlink="">
      <xdr:nvSpPr>
        <xdr:cNvPr id="274" name="楕円 273"/>
        <xdr:cNvSpPr/>
      </xdr:nvSpPr>
      <xdr:spPr>
        <a:xfrm>
          <a:off x="2857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78105</xdr:rowOff>
    </xdr:from>
    <xdr:to>
      <xdr:col>19</xdr:col>
      <xdr:colOff>177800</xdr:colOff>
      <xdr:row>103</xdr:row>
      <xdr:rowOff>32386</xdr:rowOff>
    </xdr:to>
    <xdr:cxnSp macro="">
      <xdr:nvCxnSpPr>
        <xdr:cNvPr id="275" name="直線コネクタ 274"/>
        <xdr:cNvCxnSpPr/>
      </xdr:nvCxnSpPr>
      <xdr:spPr>
        <a:xfrm flipV="1">
          <a:off x="2908300" y="175660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126364</xdr:rowOff>
    </xdr:from>
    <xdr:to>
      <xdr:col>10</xdr:col>
      <xdr:colOff>165100</xdr:colOff>
      <xdr:row>103</xdr:row>
      <xdr:rowOff>56514</xdr:rowOff>
    </xdr:to>
    <xdr:sp macro="" textlink="">
      <xdr:nvSpPr>
        <xdr:cNvPr id="276" name="楕円 275"/>
        <xdr:cNvSpPr/>
      </xdr:nvSpPr>
      <xdr:spPr>
        <a:xfrm>
          <a:off x="1968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5714</xdr:rowOff>
    </xdr:from>
    <xdr:to>
      <xdr:col>15</xdr:col>
      <xdr:colOff>50800</xdr:colOff>
      <xdr:row>103</xdr:row>
      <xdr:rowOff>32386</xdr:rowOff>
    </xdr:to>
    <xdr:cxnSp macro="">
      <xdr:nvCxnSpPr>
        <xdr:cNvPr id="277" name="直線コネクタ 276"/>
        <xdr:cNvCxnSpPr/>
      </xdr:nvCxnSpPr>
      <xdr:spPr>
        <a:xfrm>
          <a:off x="2019300" y="176650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126364</xdr:rowOff>
    </xdr:from>
    <xdr:to>
      <xdr:col>6</xdr:col>
      <xdr:colOff>38100</xdr:colOff>
      <xdr:row>103</xdr:row>
      <xdr:rowOff>56514</xdr:rowOff>
    </xdr:to>
    <xdr:sp macro="" textlink="">
      <xdr:nvSpPr>
        <xdr:cNvPr id="278" name="楕円 277"/>
        <xdr:cNvSpPr/>
      </xdr:nvSpPr>
      <xdr:spPr>
        <a:xfrm>
          <a:off x="1079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5714</xdr:rowOff>
    </xdr:from>
    <xdr:to>
      <xdr:col>10</xdr:col>
      <xdr:colOff>114300</xdr:colOff>
      <xdr:row>103</xdr:row>
      <xdr:rowOff>5714</xdr:rowOff>
    </xdr:to>
    <xdr:cxnSp macro="">
      <xdr:nvCxnSpPr>
        <xdr:cNvPr id="279" name="直線コネクタ 278"/>
        <xdr:cNvCxnSpPr/>
      </xdr:nvCxnSpPr>
      <xdr:spPr>
        <a:xfrm>
          <a:off x="1130300" y="1766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280" name="n_1aveValue【市民会館】&#10;有形固定資産減価償却率"/>
        <xdr:cNvSpPr txBox="1"/>
      </xdr:nvSpPr>
      <xdr:spPr>
        <a:xfrm>
          <a:off x="3582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281" name="n_2aveValue【市民会館】&#10;有形固定資産減価償却率"/>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282" name="n_3aveValue【市民会館】&#10;有形固定資産減価償却率"/>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283" name="n_4aveValue【市民会館】&#10;有形固定資産減価償却率"/>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145432</xdr:rowOff>
    </xdr:from>
    <xdr:ext cx="405111" cy="259045"/>
    <xdr:sp macro="" textlink="">
      <xdr:nvSpPr>
        <xdr:cNvPr id="284" name="n_1mainValue【市民会館】&#10;有形固定資産減価償却率"/>
        <xdr:cNvSpPr txBox="1"/>
      </xdr:nvSpPr>
      <xdr:spPr>
        <a:xfrm>
          <a:off x="35820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285" name="n_2mainValue【市民会館】&#10;有形固定資産減価償却率"/>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73041</xdr:rowOff>
    </xdr:from>
    <xdr:ext cx="405111" cy="259045"/>
    <xdr:sp macro="" textlink="">
      <xdr:nvSpPr>
        <xdr:cNvPr id="286" name="n_3mainValue【市民会館】&#10;有形固定資産減価償却率"/>
        <xdr:cNvSpPr txBox="1"/>
      </xdr:nvSpPr>
      <xdr:spPr>
        <a:xfrm>
          <a:off x="1816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287" name="n_4mainValue【市民会館】&#10;有形固定資産減価償却率"/>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6" name="テキスト ボックス 30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7" name="直線コネクタ 30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8" name="テキスト ボックス 30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9" name="直線コネクタ 30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0" name="テキスト ボックス 30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1" name="直線コネクタ 31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2" name="テキスト ボックス 31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3" name="直線コネクタ 31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4" name="テキスト ボックス 31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6" name="テキスト ボックス 31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318" name="直線コネクタ 317"/>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319" name="【一般廃棄物処理施設】&#10;有形固定資産減価償却率最小値テキスト"/>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320" name="直線コネクタ 319"/>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321" name="【一般廃棄物処理施設】&#10;有形固定資産減価償却率最大値テキスト"/>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322" name="直線コネクタ 321"/>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323"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4" name="フローチャート: 判断 323"/>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325" name="フローチャート: 判断 324"/>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26" name="フローチャート: 判断 325"/>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27" name="フローチャート: 判断 326"/>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328" name="フローチャート: 判断 327"/>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34" name="楕円 333"/>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335" name="【一般廃棄物処理施設】&#10;有形固定資産減価償却率該当値テキスト"/>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336" name="楕円 335"/>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337" name="直線コネクタ 336"/>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38" name="楕円 337"/>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339" name="直線コネクタ 338"/>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40" name="楕円 339"/>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341" name="直線コネクタ 340"/>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342" name="楕円 341"/>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343" name="直線コネクタ 342"/>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344" name="n_1aveValue【一般廃棄物処理施設】&#10;有形固定資産減価償却率"/>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345" name="n_2aveValue【一般廃棄物処理施設】&#10;有形固定資産減価償却率"/>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346" name="n_3aveValue【一般廃棄物処理施設】&#10;有形固定資産減価償却率"/>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347" name="n_4aveValue【一般廃棄物処理施設】&#10;有形固定資産減価償却率"/>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348" name="n_1mainValue【一般廃棄物処理施設】&#10;有形固定資産減価償却率"/>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349" name="n_2mainValue【一般廃棄物処理施設】&#10;有形固定資産減価償却率"/>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350" name="n_3mainValue【一般廃棄物処理施設】&#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351" name="n_4mainValue【一般廃棄物処理施設】&#10;有形固定資産減価償却率"/>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362" name="テキスト ボックス 361"/>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364" name="テキスト ボックス 363"/>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66" name="テキスト ボックス 3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368" name="テキスト ボックス 36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370" name="テキスト ボックス 36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376" name="直線コネクタ 375"/>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377" name="【一般廃棄物処理施設】&#10;一人当たり有形固定資産（償却資産）額最小値テキスト"/>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378" name="直線コネクタ 377"/>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379" name="【一般廃棄物処理施設】&#10;一人当たり有形固定資産（償却資産）額最大値テキスト"/>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380" name="直線コネクタ 379"/>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381" name="【一般廃棄物処理施設】&#10;一人当たり有形固定資産（償却資産）額平均値テキスト"/>
        <xdr:cNvSpPr txBox="1"/>
      </xdr:nvSpPr>
      <xdr:spPr>
        <a:xfrm>
          <a:off x="22199600" y="654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382" name="フローチャート: 判断 381"/>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383" name="フローチャート: 判断 382"/>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384" name="フローチャート: 判断 383"/>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385" name="フローチャート: 判断 384"/>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386" name="フローチャート: 判断 385"/>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98361</xdr:rowOff>
    </xdr:from>
    <xdr:to>
      <xdr:col>116</xdr:col>
      <xdr:colOff>114300</xdr:colOff>
      <xdr:row>40</xdr:row>
      <xdr:rowOff>28511</xdr:rowOff>
    </xdr:to>
    <xdr:sp macro="" textlink="">
      <xdr:nvSpPr>
        <xdr:cNvPr id="392" name="楕円 391"/>
        <xdr:cNvSpPr/>
      </xdr:nvSpPr>
      <xdr:spPr>
        <a:xfrm>
          <a:off x="22110700" y="67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76788</xdr:rowOff>
    </xdr:from>
    <xdr:ext cx="534377" cy="259045"/>
    <xdr:sp macro="" textlink="">
      <xdr:nvSpPr>
        <xdr:cNvPr id="393" name="【一般廃棄物処理施設】&#10;一人当たり有形固定資産（償却資産）額該当値テキスト"/>
        <xdr:cNvSpPr txBox="1"/>
      </xdr:nvSpPr>
      <xdr:spPr>
        <a:xfrm>
          <a:off x="22199600" y="67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59919</xdr:rowOff>
    </xdr:from>
    <xdr:to>
      <xdr:col>112</xdr:col>
      <xdr:colOff>38100</xdr:colOff>
      <xdr:row>38</xdr:row>
      <xdr:rowOff>161519</xdr:rowOff>
    </xdr:to>
    <xdr:sp macro="" textlink="">
      <xdr:nvSpPr>
        <xdr:cNvPr id="394" name="楕円 393"/>
        <xdr:cNvSpPr/>
      </xdr:nvSpPr>
      <xdr:spPr>
        <a:xfrm>
          <a:off x="21272500" y="65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110719</xdr:rowOff>
    </xdr:from>
    <xdr:to>
      <xdr:col>116</xdr:col>
      <xdr:colOff>63500</xdr:colOff>
      <xdr:row>39</xdr:row>
      <xdr:rowOff>149161</xdr:rowOff>
    </xdr:to>
    <xdr:cxnSp macro="">
      <xdr:nvCxnSpPr>
        <xdr:cNvPr id="395" name="直線コネクタ 394"/>
        <xdr:cNvCxnSpPr/>
      </xdr:nvCxnSpPr>
      <xdr:spPr>
        <a:xfrm>
          <a:off x="21323300" y="6625819"/>
          <a:ext cx="838200" cy="20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37859</xdr:rowOff>
    </xdr:from>
    <xdr:to>
      <xdr:col>107</xdr:col>
      <xdr:colOff>101600</xdr:colOff>
      <xdr:row>40</xdr:row>
      <xdr:rowOff>139459</xdr:rowOff>
    </xdr:to>
    <xdr:sp macro="" textlink="">
      <xdr:nvSpPr>
        <xdr:cNvPr id="396" name="楕円 395"/>
        <xdr:cNvSpPr/>
      </xdr:nvSpPr>
      <xdr:spPr>
        <a:xfrm>
          <a:off x="20383500" y="68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110719</xdr:rowOff>
    </xdr:from>
    <xdr:to>
      <xdr:col>111</xdr:col>
      <xdr:colOff>177800</xdr:colOff>
      <xdr:row>40</xdr:row>
      <xdr:rowOff>88659</xdr:rowOff>
    </xdr:to>
    <xdr:cxnSp macro="">
      <xdr:nvCxnSpPr>
        <xdr:cNvPr id="397" name="直線コネクタ 396"/>
        <xdr:cNvCxnSpPr/>
      </xdr:nvCxnSpPr>
      <xdr:spPr>
        <a:xfrm flipV="1">
          <a:off x="20434300" y="6625819"/>
          <a:ext cx="889000" cy="3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127927</xdr:rowOff>
    </xdr:from>
    <xdr:to>
      <xdr:col>102</xdr:col>
      <xdr:colOff>165100</xdr:colOff>
      <xdr:row>40</xdr:row>
      <xdr:rowOff>58077</xdr:rowOff>
    </xdr:to>
    <xdr:sp macro="" textlink="">
      <xdr:nvSpPr>
        <xdr:cNvPr id="398" name="楕円 397"/>
        <xdr:cNvSpPr/>
      </xdr:nvSpPr>
      <xdr:spPr>
        <a:xfrm>
          <a:off x="19494500" y="68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7277</xdr:rowOff>
    </xdr:from>
    <xdr:to>
      <xdr:col>107</xdr:col>
      <xdr:colOff>50800</xdr:colOff>
      <xdr:row>40</xdr:row>
      <xdr:rowOff>88659</xdr:rowOff>
    </xdr:to>
    <xdr:cxnSp macro="">
      <xdr:nvCxnSpPr>
        <xdr:cNvPr id="399" name="直線コネクタ 398"/>
        <xdr:cNvCxnSpPr/>
      </xdr:nvCxnSpPr>
      <xdr:spPr>
        <a:xfrm>
          <a:off x="19545300" y="6865277"/>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2769</xdr:rowOff>
    </xdr:from>
    <xdr:to>
      <xdr:col>98</xdr:col>
      <xdr:colOff>38100</xdr:colOff>
      <xdr:row>40</xdr:row>
      <xdr:rowOff>104369</xdr:rowOff>
    </xdr:to>
    <xdr:sp macro="" textlink="">
      <xdr:nvSpPr>
        <xdr:cNvPr id="400" name="楕円 399"/>
        <xdr:cNvSpPr/>
      </xdr:nvSpPr>
      <xdr:spPr>
        <a:xfrm>
          <a:off x="18605500" y="68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7277</xdr:rowOff>
    </xdr:from>
    <xdr:to>
      <xdr:col>102</xdr:col>
      <xdr:colOff>114300</xdr:colOff>
      <xdr:row>40</xdr:row>
      <xdr:rowOff>53569</xdr:rowOff>
    </xdr:to>
    <xdr:cxnSp macro="">
      <xdr:nvCxnSpPr>
        <xdr:cNvPr id="401" name="直線コネクタ 400"/>
        <xdr:cNvCxnSpPr/>
      </xdr:nvCxnSpPr>
      <xdr:spPr>
        <a:xfrm flipV="1">
          <a:off x="18656300" y="6865277"/>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402" name="n_1aveValue【一般廃棄物処理施設】&#10;一人当たり有形固定資産（償却資産）額"/>
        <xdr:cNvSpPr txBox="1"/>
      </xdr:nvSpPr>
      <xdr:spPr>
        <a:xfrm>
          <a:off x="21043411" y="63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403" name="n_2aveValue【一般廃棄物処理施設】&#10;一人当たり有形固定資産（償却資産）額"/>
        <xdr:cNvSpPr txBox="1"/>
      </xdr:nvSpPr>
      <xdr:spPr>
        <a:xfrm>
          <a:off x="20167111" y="65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404" name="n_3aveValue【一般廃棄物処理施設】&#10;一人当たり有形固定資産（償却資産）額"/>
        <xdr:cNvSpPr txBox="1"/>
      </xdr:nvSpPr>
      <xdr:spPr>
        <a:xfrm>
          <a:off x="192781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405" name="n_4aveValue【一般廃棄物処理施設】&#10;一人当たり有形固定資産（償却資産）額"/>
        <xdr:cNvSpPr txBox="1"/>
      </xdr:nvSpPr>
      <xdr:spPr>
        <a:xfrm>
          <a:off x="18389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152646</xdr:rowOff>
    </xdr:from>
    <xdr:ext cx="534377" cy="259045"/>
    <xdr:sp macro="" textlink="">
      <xdr:nvSpPr>
        <xdr:cNvPr id="406" name="n_1mainValue【一般廃棄物処理施設】&#10;一人当たり有形固定資産（償却資産）額"/>
        <xdr:cNvSpPr txBox="1"/>
      </xdr:nvSpPr>
      <xdr:spPr>
        <a:xfrm>
          <a:off x="21043411" y="66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130586</xdr:rowOff>
    </xdr:from>
    <xdr:ext cx="534377" cy="259045"/>
    <xdr:sp macro="" textlink="">
      <xdr:nvSpPr>
        <xdr:cNvPr id="407" name="n_2mainValue【一般廃棄物処理施設】&#10;一人当たり有形固定資産（償却資産）額"/>
        <xdr:cNvSpPr txBox="1"/>
      </xdr:nvSpPr>
      <xdr:spPr>
        <a:xfrm>
          <a:off x="20167111" y="698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49204</xdr:rowOff>
    </xdr:from>
    <xdr:ext cx="534377" cy="259045"/>
    <xdr:sp macro="" textlink="">
      <xdr:nvSpPr>
        <xdr:cNvPr id="408" name="n_3mainValue【一般廃棄物処理施設】&#10;一人当たり有形固定資産（償却資産）額"/>
        <xdr:cNvSpPr txBox="1"/>
      </xdr:nvSpPr>
      <xdr:spPr>
        <a:xfrm>
          <a:off x="19278111" y="69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95496</xdr:rowOff>
    </xdr:from>
    <xdr:ext cx="534377" cy="259045"/>
    <xdr:sp macro="" textlink="">
      <xdr:nvSpPr>
        <xdr:cNvPr id="409" name="n_4mainValue【一般廃棄物処理施設】&#10;一人当たり有形固定資産（償却資産）額"/>
        <xdr:cNvSpPr txBox="1"/>
      </xdr:nvSpPr>
      <xdr:spPr>
        <a:xfrm>
          <a:off x="18389111" y="69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427" name="正方形/長方形 42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428" name="正方形/長方形 42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429" name="正方形/長方形 42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430" name="正方形/長方形 42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2" name="正方形/長方形 4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433" name="正方形/長方形 43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434" name="正方形/長方形 43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435" name="正方形/長方形 43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436" name="正方形/長方形 43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9" name="直線コネクタ 4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50" name="テキスト ボックス 44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51" name="直線コネクタ 4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52" name="テキスト ボックス 4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3" name="直線コネクタ 4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4" name="テキスト ボックス 4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5" name="直線コネクタ 4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56" name="テキスト ボックス 4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7" name="直線コネクタ 4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58" name="テキスト ボックス 4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460" name="直線コネクタ 459"/>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461" name="【庁舎】&#10;有形固定資産減価償却率最小値テキスト"/>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462" name="直線コネクタ 461"/>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63"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64" name="直線コネクタ 463"/>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465" name="【庁舎】&#10;有形固定資産減価償却率平均値テキスト"/>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466" name="フローチャート: 判断 465"/>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67" name="フローチャート: 判断 46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468" name="フローチャート: 判断 467"/>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469" name="フローチャート: 判断 468"/>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470" name="フローチャート: 判断 469"/>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476" name="楕円 475"/>
        <xdr:cNvSpPr/>
      </xdr:nvSpPr>
      <xdr:spPr>
        <a:xfrm>
          <a:off x="162687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68851</xdr:rowOff>
    </xdr:from>
    <xdr:ext cx="405111" cy="259045"/>
    <xdr:sp macro="" textlink="">
      <xdr:nvSpPr>
        <xdr:cNvPr id="477" name="【庁舎】&#10;有形固定資産減価償却率該当値テキスト"/>
        <xdr:cNvSpPr txBox="1"/>
      </xdr:nvSpPr>
      <xdr:spPr>
        <a:xfrm>
          <a:off x="16357600" y="175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29972</xdr:rowOff>
    </xdr:from>
    <xdr:to>
      <xdr:col>81</xdr:col>
      <xdr:colOff>101600</xdr:colOff>
      <xdr:row>103</xdr:row>
      <xdr:rowOff>131572</xdr:rowOff>
    </xdr:to>
    <xdr:sp macro="" textlink="">
      <xdr:nvSpPr>
        <xdr:cNvPr id="478" name="楕円 477"/>
        <xdr:cNvSpPr/>
      </xdr:nvSpPr>
      <xdr:spPr>
        <a:xfrm>
          <a:off x="15430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80772</xdr:rowOff>
    </xdr:from>
    <xdr:to>
      <xdr:col>85</xdr:col>
      <xdr:colOff>127000</xdr:colOff>
      <xdr:row>103</xdr:row>
      <xdr:rowOff>96774</xdr:rowOff>
    </xdr:to>
    <xdr:cxnSp macro="">
      <xdr:nvCxnSpPr>
        <xdr:cNvPr id="479" name="直線コネクタ 478"/>
        <xdr:cNvCxnSpPr/>
      </xdr:nvCxnSpPr>
      <xdr:spPr>
        <a:xfrm>
          <a:off x="15481300" y="1774012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18542</xdr:rowOff>
    </xdr:from>
    <xdr:to>
      <xdr:col>76</xdr:col>
      <xdr:colOff>165100</xdr:colOff>
      <xdr:row>103</xdr:row>
      <xdr:rowOff>120142</xdr:rowOff>
    </xdr:to>
    <xdr:sp macro="" textlink="">
      <xdr:nvSpPr>
        <xdr:cNvPr id="480" name="楕円 479"/>
        <xdr:cNvSpPr/>
      </xdr:nvSpPr>
      <xdr:spPr>
        <a:xfrm>
          <a:off x="14541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69342</xdr:rowOff>
    </xdr:from>
    <xdr:to>
      <xdr:col>81</xdr:col>
      <xdr:colOff>50800</xdr:colOff>
      <xdr:row>103</xdr:row>
      <xdr:rowOff>80772</xdr:rowOff>
    </xdr:to>
    <xdr:cxnSp macro="">
      <xdr:nvCxnSpPr>
        <xdr:cNvPr id="481" name="直線コネクタ 480"/>
        <xdr:cNvCxnSpPr/>
      </xdr:nvCxnSpPr>
      <xdr:spPr>
        <a:xfrm>
          <a:off x="14592300" y="177286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153415</xdr:rowOff>
    </xdr:from>
    <xdr:to>
      <xdr:col>72</xdr:col>
      <xdr:colOff>38100</xdr:colOff>
      <xdr:row>103</xdr:row>
      <xdr:rowOff>83565</xdr:rowOff>
    </xdr:to>
    <xdr:sp macro="" textlink="">
      <xdr:nvSpPr>
        <xdr:cNvPr id="482" name="楕円 481"/>
        <xdr:cNvSpPr/>
      </xdr:nvSpPr>
      <xdr:spPr>
        <a:xfrm>
          <a:off x="13652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32765</xdr:rowOff>
    </xdr:from>
    <xdr:to>
      <xdr:col>76</xdr:col>
      <xdr:colOff>114300</xdr:colOff>
      <xdr:row>103</xdr:row>
      <xdr:rowOff>69342</xdr:rowOff>
    </xdr:to>
    <xdr:cxnSp macro="">
      <xdr:nvCxnSpPr>
        <xdr:cNvPr id="483" name="直線コネクタ 482"/>
        <xdr:cNvCxnSpPr/>
      </xdr:nvCxnSpPr>
      <xdr:spPr>
        <a:xfrm>
          <a:off x="13703300" y="176921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114554</xdr:rowOff>
    </xdr:from>
    <xdr:to>
      <xdr:col>67</xdr:col>
      <xdr:colOff>101600</xdr:colOff>
      <xdr:row>103</xdr:row>
      <xdr:rowOff>44704</xdr:rowOff>
    </xdr:to>
    <xdr:sp macro="" textlink="">
      <xdr:nvSpPr>
        <xdr:cNvPr id="484" name="楕円 483"/>
        <xdr:cNvSpPr/>
      </xdr:nvSpPr>
      <xdr:spPr>
        <a:xfrm>
          <a:off x="12763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165354</xdr:rowOff>
    </xdr:from>
    <xdr:to>
      <xdr:col>71</xdr:col>
      <xdr:colOff>177800</xdr:colOff>
      <xdr:row>103</xdr:row>
      <xdr:rowOff>32765</xdr:rowOff>
    </xdr:to>
    <xdr:cxnSp macro="">
      <xdr:nvCxnSpPr>
        <xdr:cNvPr id="485" name="直線コネクタ 484"/>
        <xdr:cNvCxnSpPr/>
      </xdr:nvCxnSpPr>
      <xdr:spPr>
        <a:xfrm>
          <a:off x="12814300" y="176532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486"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487" name="n_2aveValue【庁舎】&#10;有形固定資産減価償却率"/>
        <xdr:cNvSpPr txBox="1"/>
      </xdr:nvSpPr>
      <xdr:spPr>
        <a:xfrm>
          <a:off x="14389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488" name="n_3aveValue【庁舎】&#10;有形固定資産減価償却率"/>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489" name="n_4aveValue【庁舎】&#10;有形固定資産減価償却率"/>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148099</xdr:rowOff>
    </xdr:from>
    <xdr:ext cx="405111" cy="259045"/>
    <xdr:sp macro="" textlink="">
      <xdr:nvSpPr>
        <xdr:cNvPr id="490" name="n_1mainValue【庁舎】&#10;有形固定資産減価償却率"/>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136669</xdr:rowOff>
    </xdr:from>
    <xdr:ext cx="405111" cy="259045"/>
    <xdr:sp macro="" textlink="">
      <xdr:nvSpPr>
        <xdr:cNvPr id="491" name="n_2mainValue【庁舎】&#10;有形固定資産減価償却率"/>
        <xdr:cNvSpPr txBox="1"/>
      </xdr:nvSpPr>
      <xdr:spPr>
        <a:xfrm>
          <a:off x="14389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100092</xdr:rowOff>
    </xdr:from>
    <xdr:ext cx="405111" cy="259045"/>
    <xdr:sp macro="" textlink="">
      <xdr:nvSpPr>
        <xdr:cNvPr id="492" name="n_3mainValue【庁舎】&#10;有形固定資産減価償却率"/>
        <xdr:cNvSpPr txBox="1"/>
      </xdr:nvSpPr>
      <xdr:spPr>
        <a:xfrm>
          <a:off x="13500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61231</xdr:rowOff>
    </xdr:from>
    <xdr:ext cx="405111" cy="259045"/>
    <xdr:sp macro="" textlink="">
      <xdr:nvSpPr>
        <xdr:cNvPr id="493" name="n_4mainValue【庁舎】&#10;有形固定資産減価償却率"/>
        <xdr:cNvSpPr txBox="1"/>
      </xdr:nvSpPr>
      <xdr:spPr>
        <a:xfrm>
          <a:off x="12611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02" name="正方形/長方形 5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3" name="正方形/長方形 5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4" name="テキスト ボックス 5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庁舎の有形固定資産減価償却率は</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また、市民会館の有形固定資産減価償却率は</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flipV="1">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令和５年度は、分子の経常的経費充当一般財源等は物件費、扶助費などが増となった一方で、分母の歳入経常一般財源等は財調交付金などの増が分子の増を上回ったため、結果として前年度に対し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114800" y="109687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147828</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11569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12920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類似団体内の順位は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人件費が減となったことにより、前年度より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84720</xdr:rowOff>
    </xdr:from>
    <xdr:to>
      <xdr:col>23</xdr:col>
      <xdr:colOff>133350</xdr:colOff>
      <xdr:row>81</xdr:row>
      <xdr:rowOff>85658</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114800" y="13972170"/>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69498</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395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82939</xdr:rowOff>
    </xdr:from>
    <xdr:to>
      <xdr:col>19</xdr:col>
      <xdr:colOff>133350</xdr:colOff>
      <xdr:row>81</xdr:row>
      <xdr:rowOff>85658</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3970389"/>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28116</xdr:rowOff>
    </xdr:from>
    <xdr:to>
      <xdr:col>15</xdr:col>
      <xdr:colOff>82550</xdr:colOff>
      <xdr:row>81</xdr:row>
      <xdr:rowOff>82939</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3915566"/>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22450</xdr:rowOff>
    </xdr:from>
    <xdr:to>
      <xdr:col>11</xdr:col>
      <xdr:colOff>31750</xdr:colOff>
      <xdr:row>81</xdr:row>
      <xdr:rowOff>28116</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3909900"/>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33920</xdr:rowOff>
    </xdr:from>
    <xdr:to>
      <xdr:col>23</xdr:col>
      <xdr:colOff>184150</xdr:colOff>
      <xdr:row>81</xdr:row>
      <xdr:rowOff>135520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3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126647</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384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34858</xdr:rowOff>
    </xdr:from>
    <xdr:to>
      <xdr:col>19</xdr:col>
      <xdr:colOff>184150</xdr:colOff>
      <xdr:row>81</xdr:row>
      <xdr:rowOff>136458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39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146635</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369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32139</xdr:rowOff>
    </xdr:from>
    <xdr:to>
      <xdr:col>15</xdr:col>
      <xdr:colOff>133350</xdr:colOff>
      <xdr:row>81</xdr:row>
      <xdr:rowOff>133739</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3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143916</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36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148766</xdr:rowOff>
    </xdr:from>
    <xdr:to>
      <xdr:col>11</xdr:col>
      <xdr:colOff>82550</xdr:colOff>
      <xdr:row>81</xdr:row>
      <xdr:rowOff>78916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3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89093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363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143100</xdr:rowOff>
    </xdr:from>
    <xdr:to>
      <xdr:col>7</xdr:col>
      <xdr:colOff>31750</xdr:colOff>
      <xdr:row>81</xdr:row>
      <xdr:rowOff>73250</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38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83427</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36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90488</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881100"/>
          <a:ext cx="0" cy="129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62565</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15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90488</xdr:rowOff>
    </xdr:from>
    <xdr:to>
      <xdr:col>81</xdr:col>
      <xdr:colOff>133350</xdr:colOff>
      <xdr:row>88</xdr:row>
      <xdr:rowOff>90488</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17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141288</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50272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5290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4401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39688</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508760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11113</xdr:rowOff>
    </xdr:from>
    <xdr:to>
      <xdr:col>68</xdr:col>
      <xdr:colOff>203200</xdr:colOff>
      <xdr:row>85</xdr:row>
      <xdr:rowOff>112713</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5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157815</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90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160338</xdr:rowOff>
    </xdr:from>
    <xdr:to>
      <xdr:col>64</xdr:col>
      <xdr:colOff>152400</xdr:colOff>
      <xdr:row>89</xdr:row>
      <xdr:rowOff>90488</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75265</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人減少となり、適正な職員定数の配置により、類似団体と比較しても少ない数値を保ち推移している。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117566</xdr:rowOff>
    </xdr:from>
    <xdr:to>
      <xdr:col>81</xdr:col>
      <xdr:colOff>44450</xdr:colOff>
      <xdr:row>59</xdr:row>
      <xdr:rowOff>119864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6179800" y="1023311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119864</xdr:rowOff>
    </xdr:from>
    <xdr:to>
      <xdr:col>77</xdr:col>
      <xdr:colOff>44450</xdr:colOff>
      <xdr:row>59</xdr:row>
      <xdr:rowOff>126758</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5290800" y="102354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122162</xdr:rowOff>
    </xdr:from>
    <xdr:to>
      <xdr:col>72</xdr:col>
      <xdr:colOff>203200</xdr:colOff>
      <xdr:row>59</xdr:row>
      <xdr:rowOff>126758</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4401800" y="102377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118714</xdr:rowOff>
    </xdr:from>
    <xdr:to>
      <xdr:col>68</xdr:col>
      <xdr:colOff>152400</xdr:colOff>
      <xdr:row>59</xdr:row>
      <xdr:rowOff>122162</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a:off x="13512800" y="1023426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66766</xdr:rowOff>
    </xdr:from>
    <xdr:to>
      <xdr:col>81</xdr:col>
      <xdr:colOff>95250</xdr:colOff>
      <xdr:row>59</xdr:row>
      <xdr:rowOff>168366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159493</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10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69064</xdr:rowOff>
    </xdr:from>
    <xdr:to>
      <xdr:col>77</xdr:col>
      <xdr:colOff>95250</xdr:colOff>
      <xdr:row>59</xdr:row>
      <xdr:rowOff>170664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9391</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995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75958</xdr:rowOff>
    </xdr:from>
    <xdr:to>
      <xdr:col>73</xdr:col>
      <xdr:colOff>44450</xdr:colOff>
      <xdr:row>60</xdr:row>
      <xdr:rowOff>6108</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16285</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9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71362</xdr:rowOff>
    </xdr:from>
    <xdr:to>
      <xdr:col>68</xdr:col>
      <xdr:colOff>203200</xdr:colOff>
      <xdr:row>60</xdr:row>
      <xdr:rowOff>1512</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11689</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67914</xdr:rowOff>
    </xdr:from>
    <xdr:to>
      <xdr:col>64</xdr:col>
      <xdr:colOff>152400</xdr:colOff>
      <xdr:row>59</xdr:row>
      <xdr:rowOff>169514</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8241</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令和５年度は元利償還金が減となったものの、３か年平均による算出のため令和３年度決算額の影響を受け、△</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％となった。類似団体内での順位は前年度から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つ順位が下がり、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106892</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686435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6350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40</xdr:row>
      <xdr:rowOff>6350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643158"/>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128058</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65828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xmlns=""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xmlns=""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xmlns=""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xmlns=""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「大田区職員定数基本計画」に基づき、職員定数を管理している。令和５年度人件費は、常勤職員人件費に係る経費の減などにより、前年度と比較して減少し、人件費に係る経常収支比率は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114300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1087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114300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286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41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63500</xdr:rowOff>
    </xdr:from>
    <xdr:to>
      <xdr:col>20</xdr:col>
      <xdr:colOff>38100</xdr:colOff>
      <xdr:row>36</xdr:row>
      <xdr:rowOff>165100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令和５年度はごみ収集作業や学校給食調理業務委託などが増となったものの、前年度に対して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14</xdr:row>
      <xdr:rowOff>148771</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5381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148771</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5381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538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57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34670</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令和５年度扶助費は、保育園入所者運営費などが増となったものの、前年度に対して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ポイントの減となり、類似団体内順位は前年度と同となった。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99785</xdr:rowOff>
    </xdr:from>
    <xdr:to>
      <xdr:col>24</xdr:col>
      <xdr:colOff>25400</xdr:colOff>
      <xdr:row>60</xdr:row>
      <xdr:rowOff>110672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10386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26307</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10397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132443</xdr:rowOff>
    </xdr:from>
    <xdr:to>
      <xdr:col>15</xdr:col>
      <xdr:colOff>98425</xdr:colOff>
      <xdr:row>61</xdr:row>
      <xdr:rowOff>26307</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132443</xdr:rowOff>
    </xdr:from>
    <xdr:to>
      <xdr:col>11</xdr:col>
      <xdr:colOff>9525</xdr:colOff>
      <xdr:row>61</xdr:row>
      <xdr:rowOff>26307</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146957</xdr:rowOff>
    </xdr:from>
    <xdr:to>
      <xdr:col>15</xdr:col>
      <xdr:colOff>149225</xdr:colOff>
      <xdr:row>61</xdr:row>
      <xdr:rowOff>77107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61884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令和５年度は維持補修費などの経常収支比率が増加した結果、前年度に対して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60</xdr:row>
      <xdr:rowOff>45357</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173028"/>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17434</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45357</xdr:rowOff>
    </xdr:from>
    <xdr:to>
      <xdr:col>82</xdr:col>
      <xdr:colOff>196850</xdr:colOff>
      <xdr:row>60</xdr:row>
      <xdr:rowOff>45357</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117220</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718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29028</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10299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100693</xdr:rowOff>
    </xdr:from>
    <xdr:to>
      <xdr:col>78</xdr:col>
      <xdr:colOff>120650</xdr:colOff>
      <xdr:row>58</xdr:row>
      <xdr:rowOff>30843</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41020</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29028</xdr:rowOff>
    </xdr:from>
    <xdr:to>
      <xdr:col>73</xdr:col>
      <xdr:colOff>180975</xdr:colOff>
      <xdr:row>61</xdr:row>
      <xdr:rowOff>4535</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flipV="1">
          <a:off x="13893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102507</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flipV="1">
          <a:off x="13004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59872</xdr:rowOff>
    </xdr:from>
    <xdr:to>
      <xdr:col>69</xdr:col>
      <xdr:colOff>142875</xdr:colOff>
      <xdr:row>58</xdr:row>
      <xdr:rowOff>161472</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199</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74584</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149678</xdr:rowOff>
    </xdr:from>
    <xdr:to>
      <xdr:col>74</xdr:col>
      <xdr:colOff>31750</xdr:colOff>
      <xdr:row>60</xdr:row>
      <xdr:rowOff>79828</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64605</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令和５年度は清掃一部事務組合分担金などの増により、前年度に対して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ポイントの増となり、類似団体内順位は前年度より変動がなかった。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xmlns=""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8" name="補助費等最小値テキスト">
          <a:extLst>
            <a:ext uri="{FF2B5EF4-FFF2-40B4-BE49-F238E27FC236}">
              <a16:creationId xmlns:a16="http://schemas.microsoft.com/office/drawing/2014/main" xmlns="" id="{00000000-0008-0000-0400-000034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xmlns=""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69850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5671800" y="5870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3" name="補助費等平均値テキスト">
          <a:extLst>
            <a:ext uri="{FF2B5EF4-FFF2-40B4-BE49-F238E27FC236}">
              <a16:creationId xmlns:a16="http://schemas.microsoft.com/office/drawing/2014/main" xmlns="" id="{00000000-0008-0000-0400-000039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127000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4782800" y="5870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12700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893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12700</xdr:rowOff>
    </xdr:to>
    <xdr:cxnSp macro="">
      <xdr:nvCxnSpPr>
        <xdr:cNvPr id="321" name="直線コネクタ 320">
          <a:extLst>
            <a:ext uri="{FF2B5EF4-FFF2-40B4-BE49-F238E27FC236}">
              <a16:creationId xmlns:a16="http://schemas.microsoft.com/office/drawing/2014/main" xmlns="" id="{00000000-0008-0000-0400-000041010000}"/>
            </a:ext>
          </a:extLst>
        </xdr:cNvPr>
        <xdr:cNvCxnSpPr/>
      </xdr:nvCxnSpPr>
      <xdr:spPr>
        <a:xfrm>
          <a:off x="13004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35577</xdr:rowOff>
    </xdr:from>
    <xdr:ext cx="762000" cy="259045"/>
    <xdr:sp macro="" textlink="">
      <xdr:nvSpPr>
        <xdr:cNvPr id="332" name="補助費等該当値テキスト">
          <a:extLst>
            <a:ext uri="{FF2B5EF4-FFF2-40B4-BE49-F238E27FC236}">
              <a16:creationId xmlns:a16="http://schemas.microsoft.com/office/drawing/2014/main" xmlns="" id="{00000000-0008-0000-0400-00004C010000}"/>
            </a:ext>
          </a:extLst>
        </xdr:cNvPr>
        <xdr:cNvSpPr txBox="1"/>
      </xdr:nvSpPr>
      <xdr:spPr>
        <a:xfrm>
          <a:off x="16598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162577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4401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近年の起債抑制によって残高が順調に減少している。令和５年度は、償還額が減少したことなどにより、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31750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3987800" y="12852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76</xdr:row>
      <xdr:rowOff>12700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098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88900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2209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flipV="1">
          <a:off x="1320800" y="1311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最も減少幅の大きいのは人件費であり、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81280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5671800" y="133949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5842</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4782800" y="134543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124713</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893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124713</xdr:rowOff>
    </xdr:from>
    <xdr:to>
      <xdr:col>69</xdr:col>
      <xdr:colOff>92075</xdr:colOff>
      <xdr:row>79</xdr:row>
      <xdr:rowOff>138430</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669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36594</xdr:rowOff>
    </xdr:from>
    <xdr:to>
      <xdr:col>29</xdr:col>
      <xdr:colOff>127000</xdr:colOff>
      <xdr:row>19</xdr:row>
      <xdr:rowOff>37171</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3341769"/>
          <a:ext cx="6477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28702</xdr:rowOff>
    </xdr:from>
    <xdr:to>
      <xdr:col>26</xdr:col>
      <xdr:colOff>50800</xdr:colOff>
      <xdr:row>19</xdr:row>
      <xdr:rowOff>36594</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333877"/>
          <a:ext cx="698500" cy="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24424</xdr:rowOff>
    </xdr:from>
    <xdr:to>
      <xdr:col>22</xdr:col>
      <xdr:colOff>114300</xdr:colOff>
      <xdr:row>19</xdr:row>
      <xdr:rowOff>28702</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329599"/>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24424</xdr:rowOff>
    </xdr:from>
    <xdr:to>
      <xdr:col>18</xdr:col>
      <xdr:colOff>177800</xdr:colOff>
      <xdr:row>19</xdr:row>
      <xdr:rowOff>34417</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329599"/>
          <a:ext cx="698500" cy="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157821</xdr:rowOff>
    </xdr:from>
    <xdr:to>
      <xdr:col>29</xdr:col>
      <xdr:colOff>177800</xdr:colOff>
      <xdr:row>19</xdr:row>
      <xdr:rowOff>87971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66398</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0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157244</xdr:rowOff>
    </xdr:from>
    <xdr:to>
      <xdr:col>26</xdr:col>
      <xdr:colOff>101600</xdr:colOff>
      <xdr:row>19</xdr:row>
      <xdr:rowOff>87394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2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72171</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7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149352</xdr:rowOff>
    </xdr:from>
    <xdr:to>
      <xdr:col>22</xdr:col>
      <xdr:colOff>165100</xdr:colOff>
      <xdr:row>19</xdr:row>
      <xdr:rowOff>79502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64279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145074</xdr:rowOff>
    </xdr:from>
    <xdr:to>
      <xdr:col>19</xdr:col>
      <xdr:colOff>38100</xdr:colOff>
      <xdr:row>19</xdr:row>
      <xdr:rowOff>75224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60001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155067</xdr:rowOff>
    </xdr:from>
    <xdr:to>
      <xdr:col>15</xdr:col>
      <xdr:colOff>101600</xdr:colOff>
      <xdr:row>19</xdr:row>
      <xdr:rowOff>85217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69994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7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79497</xdr:rowOff>
    </xdr:from>
    <xdr:to>
      <xdr:col>29</xdr:col>
      <xdr:colOff>127000</xdr:colOff>
      <xdr:row>37</xdr:row>
      <xdr:rowOff>275544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204197"/>
          <a:ext cx="647700" cy="19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64274</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7188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9362</xdr:rowOff>
    </xdr:from>
    <xdr:to>
      <xdr:col>26</xdr:col>
      <xdr:colOff>50800</xdr:colOff>
      <xdr:row>37</xdr:row>
      <xdr:rowOff>275544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7134062"/>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9362</xdr:rowOff>
    </xdr:from>
    <xdr:to>
      <xdr:col>22</xdr:col>
      <xdr:colOff>114300</xdr:colOff>
      <xdr:row>37</xdr:row>
      <xdr:rowOff>216612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7134062"/>
          <a:ext cx="698500" cy="20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216612</xdr:rowOff>
    </xdr:from>
    <xdr:to>
      <xdr:col>18</xdr:col>
      <xdr:colOff>177800</xdr:colOff>
      <xdr:row>37</xdr:row>
      <xdr:rowOff>252319</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7341312"/>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28697</xdr:rowOff>
    </xdr:from>
    <xdr:to>
      <xdr:col>29</xdr:col>
      <xdr:colOff>177800</xdr:colOff>
      <xdr:row>37</xdr:row>
      <xdr:rowOff>130297</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15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45224</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224744</xdr:rowOff>
    </xdr:from>
    <xdr:to>
      <xdr:col>26</xdr:col>
      <xdr:colOff>101600</xdr:colOff>
      <xdr:row>37</xdr:row>
      <xdr:rowOff>326344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34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311121</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43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130012</xdr:rowOff>
    </xdr:from>
    <xdr:to>
      <xdr:col>22</xdr:col>
      <xdr:colOff>165100</xdr:colOff>
      <xdr:row>37</xdr:row>
      <xdr:rowOff>60162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083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241789</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8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165812</xdr:rowOff>
    </xdr:from>
    <xdr:to>
      <xdr:col>19</xdr:col>
      <xdr:colOff>38100</xdr:colOff>
      <xdr:row>37</xdr:row>
      <xdr:rowOff>267412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729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106139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0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201519</xdr:rowOff>
    </xdr:from>
    <xdr:to>
      <xdr:col>15</xdr:col>
      <xdr:colOff>101600</xdr:colOff>
      <xdr:row>37</xdr:row>
      <xdr:rowOff>303119</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732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141846</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09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170626</xdr:rowOff>
    </xdr:from>
    <xdr:to>
      <xdr:col>24</xdr:col>
      <xdr:colOff>63500</xdr:colOff>
      <xdr:row>38</xdr:row>
      <xdr:rowOff>29047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514276"/>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154548</xdr:rowOff>
    </xdr:from>
    <xdr:to>
      <xdr:col>19</xdr:col>
      <xdr:colOff>177800</xdr:colOff>
      <xdr:row>37</xdr:row>
      <xdr:rowOff>170626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49819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153383</xdr:rowOff>
    </xdr:from>
    <xdr:to>
      <xdr:col>15</xdr:col>
      <xdr:colOff>50800</xdr:colOff>
      <xdr:row>37</xdr:row>
      <xdr:rowOff>154548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497033"/>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153383</xdr:rowOff>
    </xdr:from>
    <xdr:to>
      <xdr:col>10</xdr:col>
      <xdr:colOff>114300</xdr:colOff>
      <xdr:row>37</xdr:row>
      <xdr:rowOff>155266</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49703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149697</xdr:rowOff>
    </xdr:from>
    <xdr:to>
      <xdr:col>24</xdr:col>
      <xdr:colOff>114300</xdr:colOff>
      <xdr:row>38</xdr:row>
      <xdr:rowOff>79846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493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64624</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40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119826</xdr:rowOff>
    </xdr:from>
    <xdr:to>
      <xdr:col>20</xdr:col>
      <xdr:colOff>38100</xdr:colOff>
      <xdr:row>38</xdr:row>
      <xdr:rowOff>49977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46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41103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103748</xdr:rowOff>
    </xdr:from>
    <xdr:to>
      <xdr:col>15</xdr:col>
      <xdr:colOff>101600</xdr:colOff>
      <xdr:row>38</xdr:row>
      <xdr:rowOff>33898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25025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102583</xdr:rowOff>
    </xdr:from>
    <xdr:to>
      <xdr:col>10</xdr:col>
      <xdr:colOff>165100</xdr:colOff>
      <xdr:row>38</xdr:row>
      <xdr:rowOff>32733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23861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104466</xdr:rowOff>
    </xdr:from>
    <xdr:to>
      <xdr:col>6</xdr:col>
      <xdr:colOff>38100</xdr:colOff>
      <xdr:row>38</xdr:row>
      <xdr:rowOff>34616</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25743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5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97825</xdr:rowOff>
    </xdr:from>
    <xdr:to>
      <xdr:col>24</xdr:col>
      <xdr:colOff>63500</xdr:colOff>
      <xdr:row>56</xdr:row>
      <xdr:rowOff>102201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699025"/>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97825</xdr:rowOff>
    </xdr:from>
    <xdr:to>
      <xdr:col>19</xdr:col>
      <xdr:colOff>177800</xdr:colOff>
      <xdr:row>56</xdr:row>
      <xdr:rowOff>105529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699025"/>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105529</xdr:rowOff>
    </xdr:from>
    <xdr:to>
      <xdr:col>15</xdr:col>
      <xdr:colOff>50800</xdr:colOff>
      <xdr:row>57</xdr:row>
      <xdr:rowOff>286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70672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xdr:rowOff>
    </xdr:from>
    <xdr:to>
      <xdr:col>10</xdr:col>
      <xdr:colOff>114300</xdr:colOff>
      <xdr:row>57</xdr:row>
      <xdr:rowOff>16777</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772936"/>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51401</xdr:rowOff>
    </xdr:from>
    <xdr:to>
      <xdr:col>24</xdr:col>
      <xdr:colOff>114300</xdr:colOff>
      <xdr:row>56</xdr:row>
      <xdr:rowOff>153001</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6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2081</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47025</xdr:rowOff>
    </xdr:from>
    <xdr:to>
      <xdr:col>20</xdr:col>
      <xdr:colOff>38100</xdr:colOff>
      <xdr:row>56</xdr:row>
      <xdr:rowOff>148625</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6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139752</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7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54729</xdr:rowOff>
    </xdr:from>
    <xdr:to>
      <xdr:col>15</xdr:col>
      <xdr:colOff>101600</xdr:colOff>
      <xdr:row>56</xdr:row>
      <xdr:rowOff>156329</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6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147456</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120936</xdr:rowOff>
    </xdr:from>
    <xdr:to>
      <xdr:col>10</xdr:col>
      <xdr:colOff>165100</xdr:colOff>
      <xdr:row>57</xdr:row>
      <xdr:rowOff>51086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42213</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137427</xdr:rowOff>
    </xdr:from>
    <xdr:to>
      <xdr:col>6</xdr:col>
      <xdr:colOff>38100</xdr:colOff>
      <xdr:row>57</xdr:row>
      <xdr:rowOff>67577</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7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58704</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8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169038</xdr:rowOff>
    </xdr:from>
    <xdr:to>
      <xdr:col>24</xdr:col>
      <xdr:colOff>63500</xdr:colOff>
      <xdr:row>76</xdr:row>
      <xdr:rowOff>53212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027788"/>
          <a:ext cx="83820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38736</xdr:rowOff>
    </xdr:from>
    <xdr:to>
      <xdr:col>19</xdr:col>
      <xdr:colOff>177800</xdr:colOff>
      <xdr:row>76</xdr:row>
      <xdr:rowOff>53212</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908300" y="13068936"/>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10464</xdr:rowOff>
    </xdr:from>
    <xdr:to>
      <xdr:col>15</xdr:col>
      <xdr:colOff>50800</xdr:colOff>
      <xdr:row>76</xdr:row>
      <xdr:rowOff>38736</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0406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110134</xdr:rowOff>
    </xdr:from>
    <xdr:to>
      <xdr:col>10</xdr:col>
      <xdr:colOff>114300</xdr:colOff>
      <xdr:row>76</xdr:row>
      <xdr:rowOff>10464</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2797434"/>
          <a:ext cx="889000" cy="2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118237</xdr:rowOff>
    </xdr:from>
    <xdr:to>
      <xdr:col>24</xdr:col>
      <xdr:colOff>114300</xdr:colOff>
      <xdr:row>76</xdr:row>
      <xdr:rowOff>48388</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141114</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28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2412</xdr:rowOff>
    </xdr:from>
    <xdr:to>
      <xdr:col>20</xdr:col>
      <xdr:colOff>38100</xdr:colOff>
      <xdr:row>76</xdr:row>
      <xdr:rowOff>104012</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120540</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28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159386</xdr:rowOff>
    </xdr:from>
    <xdr:to>
      <xdr:col>15</xdr:col>
      <xdr:colOff>101600</xdr:colOff>
      <xdr:row>76</xdr:row>
      <xdr:rowOff>89536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106062</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27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131114</xdr:rowOff>
    </xdr:from>
    <xdr:to>
      <xdr:col>10</xdr:col>
      <xdr:colOff>165100</xdr:colOff>
      <xdr:row>76</xdr:row>
      <xdr:rowOff>61264</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77791</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59334</xdr:rowOff>
    </xdr:from>
    <xdr:to>
      <xdr:col>6</xdr:col>
      <xdr:colOff>38100</xdr:colOff>
      <xdr:row>74</xdr:row>
      <xdr:rowOff>160934</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27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6011</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63111" y="125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170813</xdr:rowOff>
    </xdr:from>
    <xdr:to>
      <xdr:col>24</xdr:col>
      <xdr:colOff>63500</xdr:colOff>
      <xdr:row>94</xdr:row>
      <xdr:rowOff>34682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115663"/>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57655</xdr:rowOff>
    </xdr:from>
    <xdr:to>
      <xdr:col>19</xdr:col>
      <xdr:colOff>177800</xdr:colOff>
      <xdr:row>94</xdr:row>
      <xdr:rowOff>34682</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002505"/>
          <a:ext cx="8890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57655</xdr:rowOff>
    </xdr:from>
    <xdr:to>
      <xdr:col>15</xdr:col>
      <xdr:colOff>50800</xdr:colOff>
      <xdr:row>96</xdr:row>
      <xdr:rowOff>58547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002505"/>
          <a:ext cx="889000" cy="5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58547</xdr:rowOff>
    </xdr:from>
    <xdr:to>
      <xdr:col>10</xdr:col>
      <xdr:colOff>114300</xdr:colOff>
      <xdr:row>97</xdr:row>
      <xdr:rowOff>31961</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517747"/>
          <a:ext cx="889000" cy="1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120013</xdr:rowOff>
    </xdr:from>
    <xdr:to>
      <xdr:col>24</xdr:col>
      <xdr:colOff>114300</xdr:colOff>
      <xdr:row>94</xdr:row>
      <xdr:rowOff>50163</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0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142890</xdr:rowOff>
    </xdr:from>
    <xdr:ext cx="599010"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591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155332</xdr:rowOff>
    </xdr:from>
    <xdr:to>
      <xdr:col>20</xdr:col>
      <xdr:colOff>38100</xdr:colOff>
      <xdr:row>94</xdr:row>
      <xdr:rowOff>85482</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1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102009</xdr:rowOff>
    </xdr:from>
    <xdr:ext cx="59901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497795" y="158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6855</xdr:rowOff>
    </xdr:from>
    <xdr:to>
      <xdr:col>15</xdr:col>
      <xdr:colOff>101600</xdr:colOff>
      <xdr:row>93</xdr:row>
      <xdr:rowOff>108455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59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124982</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08795" y="1572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7747</xdr:rowOff>
    </xdr:from>
    <xdr:to>
      <xdr:col>10</xdr:col>
      <xdr:colOff>165100</xdr:colOff>
      <xdr:row>96</xdr:row>
      <xdr:rowOff>109347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125874</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19795" y="162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152611</xdr:rowOff>
    </xdr:from>
    <xdr:to>
      <xdr:col>6</xdr:col>
      <xdr:colOff>38100</xdr:colOff>
      <xdr:row>97</xdr:row>
      <xdr:rowOff>82761</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99288</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30795" y="1638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7264</xdr:rowOff>
    </xdr:from>
    <xdr:to>
      <xdr:col>55</xdr:col>
      <xdr:colOff>0</xdr:colOff>
      <xdr:row>37</xdr:row>
      <xdr:rowOff>21501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9639300" y="6350914"/>
          <a:ext cx="8382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7264</xdr:rowOff>
    </xdr:from>
    <xdr:to>
      <xdr:col>50</xdr:col>
      <xdr:colOff>114300</xdr:colOff>
      <xdr:row>37</xdr:row>
      <xdr:rowOff>84138</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8750300" y="6350914"/>
          <a:ext cx="8890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37033</xdr:rowOff>
    </xdr:from>
    <xdr:to>
      <xdr:col>45</xdr:col>
      <xdr:colOff>177800</xdr:colOff>
      <xdr:row>37</xdr:row>
      <xdr:rowOff>84138</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7861300" y="5180533"/>
          <a:ext cx="889000" cy="12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37033</xdr:rowOff>
    </xdr:from>
    <xdr:to>
      <xdr:col>41</xdr:col>
      <xdr:colOff>50800</xdr:colOff>
      <xdr:row>37</xdr:row>
      <xdr:rowOff>134557</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6972300" y="5180533"/>
          <a:ext cx="889000" cy="1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142151</xdr:rowOff>
    </xdr:from>
    <xdr:to>
      <xdr:col>55</xdr:col>
      <xdr:colOff>50800</xdr:colOff>
      <xdr:row>37</xdr:row>
      <xdr:rowOff>72301</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63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57078</xdr:rowOff>
    </xdr:from>
    <xdr:ext cx="534377"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6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127914</xdr:rowOff>
    </xdr:from>
    <xdr:to>
      <xdr:col>50</xdr:col>
      <xdr:colOff>165100</xdr:colOff>
      <xdr:row>37</xdr:row>
      <xdr:rowOff>58064</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49191</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72111" y="63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33338</xdr:rowOff>
    </xdr:from>
    <xdr:to>
      <xdr:col>46</xdr:col>
      <xdr:colOff>38100</xdr:colOff>
      <xdr:row>37</xdr:row>
      <xdr:rowOff>134938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126065</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83111" y="64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157683</xdr:rowOff>
    </xdr:from>
    <xdr:to>
      <xdr:col>41</xdr:col>
      <xdr:colOff>101600</xdr:colOff>
      <xdr:row>30</xdr:row>
      <xdr:rowOff>87833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5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78960</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61795" y="522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83757</xdr:rowOff>
    </xdr:from>
    <xdr:to>
      <xdr:col>36</xdr:col>
      <xdr:colOff>165100</xdr:colOff>
      <xdr:row>38</xdr:row>
      <xdr:rowOff>13906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5033</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05111" y="65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xmlns=""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xmlns=""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xmlns=""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81452</xdr:rowOff>
    </xdr:from>
    <xdr:to>
      <xdr:col>55</xdr:col>
      <xdr:colOff>0</xdr:colOff>
      <xdr:row>57</xdr:row>
      <xdr:rowOff>149507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9639300" y="9854102"/>
          <a:ext cx="838200" cy="6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xmlns=""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xmlns=""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140285</xdr:rowOff>
    </xdr:from>
    <xdr:to>
      <xdr:col>50</xdr:col>
      <xdr:colOff>114300</xdr:colOff>
      <xdr:row>57</xdr:row>
      <xdr:rowOff>149507</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8750300" y="9912935"/>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136609</xdr:rowOff>
    </xdr:from>
    <xdr:to>
      <xdr:col>45</xdr:col>
      <xdr:colOff>177800</xdr:colOff>
      <xdr:row>57</xdr:row>
      <xdr:rowOff>140285</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7861300" y="9909259"/>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136609</xdr:rowOff>
    </xdr:from>
    <xdr:to>
      <xdr:col>41</xdr:col>
      <xdr:colOff>50800</xdr:colOff>
      <xdr:row>57</xdr:row>
      <xdr:rowOff>152405</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6972300" y="990925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30652</xdr:rowOff>
    </xdr:from>
    <xdr:to>
      <xdr:col>55</xdr:col>
      <xdr:colOff>50800</xdr:colOff>
      <xdr:row>57</xdr:row>
      <xdr:rowOff>132252</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10426700" y="98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120183</xdr:rowOff>
    </xdr:from>
    <xdr:ext cx="534377" cy="259045"/>
    <xdr:sp macro="" textlink="">
      <xdr:nvSpPr>
        <xdr:cNvPr id="363" name="普通建設事業費該当値テキスト">
          <a:extLst>
            <a:ext uri="{FF2B5EF4-FFF2-40B4-BE49-F238E27FC236}">
              <a16:creationId xmlns:a16="http://schemas.microsoft.com/office/drawing/2014/main" xmlns="" id="{00000000-0008-0000-0600-00006B010000}"/>
            </a:ext>
          </a:extLst>
        </xdr:cNvPr>
        <xdr:cNvSpPr txBox="1"/>
      </xdr:nvSpPr>
      <xdr:spPr>
        <a:xfrm>
          <a:off x="10528300" y="97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98707</xdr:rowOff>
    </xdr:from>
    <xdr:to>
      <xdr:col>50</xdr:col>
      <xdr:colOff>165100</xdr:colOff>
      <xdr:row>58</xdr:row>
      <xdr:rowOff>28857</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9588500" y="98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19984</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372111" y="99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89485</xdr:rowOff>
    </xdr:from>
    <xdr:to>
      <xdr:col>46</xdr:col>
      <xdr:colOff>38100</xdr:colOff>
      <xdr:row>58</xdr:row>
      <xdr:rowOff>19635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8699500" y="98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10762</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483111" y="99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85809</xdr:rowOff>
    </xdr:from>
    <xdr:to>
      <xdr:col>41</xdr:col>
      <xdr:colOff>101600</xdr:colOff>
      <xdr:row>58</xdr:row>
      <xdr:rowOff>15959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7810500" y="9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7086</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594111" y="99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101605</xdr:rowOff>
    </xdr:from>
    <xdr:to>
      <xdr:col>36</xdr:col>
      <xdr:colOff>165100</xdr:colOff>
      <xdr:row>58</xdr:row>
      <xdr:rowOff>31755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6921500" y="98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22882</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05111" y="99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xmlns=""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xmlns=""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xmlns=""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91897</xdr:rowOff>
    </xdr:from>
    <xdr:to>
      <xdr:col>55</xdr:col>
      <xdr:colOff>0</xdr:colOff>
      <xdr:row>78</xdr:row>
      <xdr:rowOff>132778</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9639300" y="13464997"/>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xmlns=""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93751</xdr:rowOff>
    </xdr:from>
    <xdr:to>
      <xdr:col>50</xdr:col>
      <xdr:colOff>114300</xdr:colOff>
      <xdr:row>78</xdr:row>
      <xdr:rowOff>132778</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8750300" y="13466851"/>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93751</xdr:rowOff>
    </xdr:from>
    <xdr:to>
      <xdr:col>45</xdr:col>
      <xdr:colOff>177800</xdr:colOff>
      <xdr:row>78</xdr:row>
      <xdr:rowOff>100634</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7861300" y="13466851"/>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100634</xdr:rowOff>
    </xdr:from>
    <xdr:to>
      <xdr:col>41</xdr:col>
      <xdr:colOff>50800</xdr:colOff>
      <xdr:row>78</xdr:row>
      <xdr:rowOff>169227</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6972300" y="13473734"/>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41097</xdr:rowOff>
    </xdr:from>
    <xdr:to>
      <xdr:col>55</xdr:col>
      <xdr:colOff>50800</xdr:colOff>
      <xdr:row>78</xdr:row>
      <xdr:rowOff>142697</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10426700" y="134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xmlns=""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81978</xdr:rowOff>
    </xdr:from>
    <xdr:to>
      <xdr:col>50</xdr:col>
      <xdr:colOff>165100</xdr:colOff>
      <xdr:row>79</xdr:row>
      <xdr:rowOff>12128</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9588500" y="134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3255</xdr:rowOff>
    </xdr:from>
    <xdr:ext cx="469744"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404428" y="135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42951</xdr:rowOff>
    </xdr:from>
    <xdr:to>
      <xdr:col>46</xdr:col>
      <xdr:colOff>38100</xdr:colOff>
      <xdr:row>78</xdr:row>
      <xdr:rowOff>144551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8699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135678</xdr:rowOff>
    </xdr:from>
    <xdr:ext cx="469744"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15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49834</xdr:rowOff>
    </xdr:from>
    <xdr:to>
      <xdr:col>41</xdr:col>
      <xdr:colOff>101600</xdr:colOff>
      <xdr:row>78</xdr:row>
      <xdr:rowOff>151434</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7810500" y="13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167961</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26428" y="13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118427</xdr:rowOff>
    </xdr:from>
    <xdr:to>
      <xdr:col>36</xdr:col>
      <xdr:colOff>165100</xdr:colOff>
      <xdr:row>79</xdr:row>
      <xdr:rowOff>48577</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6921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39704</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37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168160</xdr:rowOff>
    </xdr:from>
    <xdr:to>
      <xdr:col>55</xdr:col>
      <xdr:colOff>0</xdr:colOff>
      <xdr:row>98</xdr:row>
      <xdr:rowOff>41326</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798810"/>
          <a:ext cx="8382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41326</xdr:rowOff>
    </xdr:from>
    <xdr:to>
      <xdr:col>50</xdr:col>
      <xdr:colOff>114300</xdr:colOff>
      <xdr:row>98</xdr:row>
      <xdr:rowOff>100016</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8750300" y="16843426"/>
          <a:ext cx="889000" cy="5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93356</xdr:rowOff>
    </xdr:from>
    <xdr:to>
      <xdr:col>45</xdr:col>
      <xdr:colOff>177800</xdr:colOff>
      <xdr:row>98</xdr:row>
      <xdr:rowOff>100016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7861300" y="16895456"/>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52543</xdr:rowOff>
    </xdr:from>
    <xdr:to>
      <xdr:col>41</xdr:col>
      <xdr:colOff>50800</xdr:colOff>
      <xdr:row>98</xdr:row>
      <xdr:rowOff>93356</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6972300" y="16854643"/>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117360</xdr:rowOff>
    </xdr:from>
    <xdr:to>
      <xdr:col>55</xdr:col>
      <xdr:colOff>50800</xdr:colOff>
      <xdr:row>98</xdr:row>
      <xdr:rowOff>47510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66892</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6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161976</xdr:rowOff>
    </xdr:from>
    <xdr:to>
      <xdr:col>50</xdr:col>
      <xdr:colOff>165100</xdr:colOff>
      <xdr:row>98</xdr:row>
      <xdr:rowOff>92126</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7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83253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8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49216</xdr:rowOff>
    </xdr:from>
    <xdr:to>
      <xdr:col>46</xdr:col>
      <xdr:colOff>38100</xdr:colOff>
      <xdr:row>98</xdr:row>
      <xdr:rowOff>150816</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8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141943</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94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42556</xdr:rowOff>
    </xdr:from>
    <xdr:to>
      <xdr:col>41</xdr:col>
      <xdr:colOff>101600</xdr:colOff>
      <xdr:row>98</xdr:row>
      <xdr:rowOff>144156</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135283</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1743</xdr:rowOff>
    </xdr:from>
    <xdr:to>
      <xdr:col>36</xdr:col>
      <xdr:colOff>165100</xdr:colOff>
      <xdr:row>98</xdr:row>
      <xdr:rowOff>103343</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8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94470</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8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21377</xdr:rowOff>
    </xdr:from>
    <xdr:to>
      <xdr:col>85</xdr:col>
      <xdr:colOff>127000</xdr:colOff>
      <xdr:row>78</xdr:row>
      <xdr:rowOff>32212</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5481300" y="1339447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150947</xdr:rowOff>
    </xdr:from>
    <xdr:to>
      <xdr:col>81</xdr:col>
      <xdr:colOff>50800</xdr:colOff>
      <xdr:row>78</xdr:row>
      <xdr:rowOff>21377</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4592300" y="13352597"/>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142032</xdr:rowOff>
    </xdr:from>
    <xdr:to>
      <xdr:col>76</xdr:col>
      <xdr:colOff>114300</xdr:colOff>
      <xdr:row>77</xdr:row>
      <xdr:rowOff>150947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34368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107970</xdr:rowOff>
    </xdr:from>
    <xdr:to>
      <xdr:col>71</xdr:col>
      <xdr:colOff>177800</xdr:colOff>
      <xdr:row>77</xdr:row>
      <xdr:rowOff>142032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3096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152862</xdr:rowOff>
    </xdr:from>
    <xdr:to>
      <xdr:col>85</xdr:col>
      <xdr:colOff>177800</xdr:colOff>
      <xdr:row>78</xdr:row>
      <xdr:rowOff>83012</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3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67789</xdr:rowOff>
    </xdr:from>
    <xdr:ext cx="469744"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26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142027</xdr:rowOff>
    </xdr:from>
    <xdr:to>
      <xdr:col>81</xdr:col>
      <xdr:colOff>101600</xdr:colOff>
      <xdr:row>78</xdr:row>
      <xdr:rowOff>72177</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63304</xdr:rowOff>
    </xdr:from>
    <xdr:ext cx="469744"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46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100147</xdr:rowOff>
    </xdr:from>
    <xdr:to>
      <xdr:col>76</xdr:col>
      <xdr:colOff>165100</xdr:colOff>
      <xdr:row>78</xdr:row>
      <xdr:rowOff>30297</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3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21424</xdr:rowOff>
    </xdr:from>
    <xdr:ext cx="469744"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57428" y="133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91232</xdr:rowOff>
    </xdr:from>
    <xdr:to>
      <xdr:col>72</xdr:col>
      <xdr:colOff>38100</xdr:colOff>
      <xdr:row>78</xdr:row>
      <xdr:rowOff>21382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12509</xdr:rowOff>
    </xdr:from>
    <xdr:ext cx="469744"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68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57170</xdr:rowOff>
    </xdr:from>
    <xdr:to>
      <xdr:col>67</xdr:col>
      <xdr:colOff>101600</xdr:colOff>
      <xdr:row>77</xdr:row>
      <xdr:rowOff>158770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149897</xdr:rowOff>
    </xdr:from>
    <xdr:ext cx="469744"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79428" y="1335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15004</xdr:rowOff>
    </xdr:from>
    <xdr:to>
      <xdr:col>85</xdr:col>
      <xdr:colOff>127000</xdr:colOff>
      <xdr:row>99</xdr:row>
      <xdr:rowOff>15680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988554"/>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15680</xdr:rowOff>
    </xdr:from>
    <xdr:to>
      <xdr:col>81</xdr:col>
      <xdr:colOff>50800</xdr:colOff>
      <xdr:row>99</xdr:row>
      <xdr:rowOff>29690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98923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14089</xdr:rowOff>
    </xdr:from>
    <xdr:to>
      <xdr:col>76</xdr:col>
      <xdr:colOff>114300</xdr:colOff>
      <xdr:row>99</xdr:row>
      <xdr:rowOff>29690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3703300" y="16987639"/>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117286</xdr:rowOff>
    </xdr:from>
    <xdr:to>
      <xdr:col>71</xdr:col>
      <xdr:colOff>177800</xdr:colOff>
      <xdr:row>99</xdr:row>
      <xdr:rowOff>14089</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919386"/>
          <a:ext cx="8890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135654</xdr:rowOff>
    </xdr:from>
    <xdr:to>
      <xdr:col>85</xdr:col>
      <xdr:colOff>177800</xdr:colOff>
      <xdr:row>99</xdr:row>
      <xdr:rowOff>65804</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9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50581</xdr:rowOff>
    </xdr:from>
    <xdr:ext cx="469744"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8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136330</xdr:rowOff>
    </xdr:from>
    <xdr:to>
      <xdr:col>81</xdr:col>
      <xdr:colOff>101600</xdr:colOff>
      <xdr:row>99</xdr:row>
      <xdr:rowOff>66480</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9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57607</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46428" y="170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150340</xdr:rowOff>
    </xdr:from>
    <xdr:to>
      <xdr:col>76</xdr:col>
      <xdr:colOff>165100</xdr:colOff>
      <xdr:row>99</xdr:row>
      <xdr:rowOff>80490</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9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71617</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57428" y="170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134739</xdr:rowOff>
    </xdr:from>
    <xdr:to>
      <xdr:col>72</xdr:col>
      <xdr:colOff>38100</xdr:colOff>
      <xdr:row>99</xdr:row>
      <xdr:rowOff>64889</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9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56016</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68428" y="170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66486</xdr:rowOff>
    </xdr:from>
    <xdr:to>
      <xdr:col>67</xdr:col>
      <xdr:colOff>101600</xdr:colOff>
      <xdr:row>98</xdr:row>
      <xdr:rowOff>168086</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159213</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9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85293</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428943"/>
          <a:ext cx="8382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85293</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flipV="1">
          <a:off x="20434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34493</xdr:rowOff>
    </xdr:from>
    <xdr:to>
      <xdr:col>112</xdr:col>
      <xdr:colOff>38100</xdr:colOff>
      <xdr:row>37</xdr:row>
      <xdr:rowOff>136093</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152620</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4017" y="61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23223</xdr:rowOff>
    </xdr:from>
    <xdr:to>
      <xdr:col>116</xdr:col>
      <xdr:colOff>63500</xdr:colOff>
      <xdr:row>58</xdr:row>
      <xdr:rowOff>72209</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9795873"/>
          <a:ext cx="8382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23223</xdr:rowOff>
    </xdr:from>
    <xdr:to>
      <xdr:col>111</xdr:col>
      <xdr:colOff>177800</xdr:colOff>
      <xdr:row>58</xdr:row>
      <xdr:rowOff>89408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0434300" y="9795873"/>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89408</xdr:rowOff>
    </xdr:from>
    <xdr:to>
      <xdr:col>107</xdr:col>
      <xdr:colOff>50800</xdr:colOff>
      <xdr:row>58</xdr:row>
      <xdr:rowOff>103560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9545300" y="1003350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8854</xdr:rowOff>
    </xdr:from>
    <xdr:to>
      <xdr:col>102</xdr:col>
      <xdr:colOff>114300</xdr:colOff>
      <xdr:row>58</xdr:row>
      <xdr:rowOff>103560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9438604"/>
          <a:ext cx="889000" cy="60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21409</xdr:rowOff>
    </xdr:from>
    <xdr:to>
      <xdr:col>116</xdr:col>
      <xdr:colOff>114300</xdr:colOff>
      <xdr:row>58</xdr:row>
      <xdr:rowOff>123009</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9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171286</xdr:rowOff>
    </xdr:from>
    <xdr:ext cx="469744"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994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143873</xdr:rowOff>
    </xdr:from>
    <xdr:to>
      <xdr:col>112</xdr:col>
      <xdr:colOff>38100</xdr:colOff>
      <xdr:row>57</xdr:row>
      <xdr:rowOff>74023</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97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90550</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9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38608</xdr:rowOff>
    </xdr:from>
    <xdr:to>
      <xdr:col>107</xdr:col>
      <xdr:colOff>101600</xdr:colOff>
      <xdr:row>58</xdr:row>
      <xdr:rowOff>140208</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131335</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52760</xdr:rowOff>
    </xdr:from>
    <xdr:to>
      <xdr:col>102</xdr:col>
      <xdr:colOff>165100</xdr:colOff>
      <xdr:row>58</xdr:row>
      <xdr:rowOff>154360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145487</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129504</xdr:rowOff>
    </xdr:from>
    <xdr:to>
      <xdr:col>98</xdr:col>
      <xdr:colOff>38100</xdr:colOff>
      <xdr:row>55</xdr:row>
      <xdr:rowOff>59654</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93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76181</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21428" y="9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111445</xdr:rowOff>
    </xdr:from>
    <xdr:to>
      <xdr:col>116</xdr:col>
      <xdr:colOff>63500</xdr:colOff>
      <xdr:row>76</xdr:row>
      <xdr:rowOff>140066</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2970195"/>
          <a:ext cx="838200" cy="20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140066</xdr:rowOff>
    </xdr:from>
    <xdr:to>
      <xdr:col>111</xdr:col>
      <xdr:colOff>177800</xdr:colOff>
      <xdr:row>78</xdr:row>
      <xdr:rowOff>13055</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0434300" y="13170266"/>
          <a:ext cx="889000" cy="2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13055</xdr:rowOff>
    </xdr:from>
    <xdr:to>
      <xdr:col>107</xdr:col>
      <xdr:colOff>50800</xdr:colOff>
      <xdr:row>78</xdr:row>
      <xdr:rowOff>28600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9545300" y="13386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166767</xdr:rowOff>
    </xdr:from>
    <xdr:to>
      <xdr:col>102</xdr:col>
      <xdr:colOff>114300</xdr:colOff>
      <xdr:row>78</xdr:row>
      <xdr:rowOff>28600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656300" y="13368417"/>
          <a:ext cx="889000" cy="3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60645</xdr:rowOff>
    </xdr:from>
    <xdr:to>
      <xdr:col>116</xdr:col>
      <xdr:colOff>114300</xdr:colOff>
      <xdr:row>75</xdr:row>
      <xdr:rowOff>162244</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2919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39072</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28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89266</xdr:rowOff>
    </xdr:from>
    <xdr:to>
      <xdr:col>112</xdr:col>
      <xdr:colOff>38100</xdr:colOff>
      <xdr:row>77</xdr:row>
      <xdr:rowOff>19416</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31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10543</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32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133705</xdr:rowOff>
    </xdr:from>
    <xdr:to>
      <xdr:col>107</xdr:col>
      <xdr:colOff>101600</xdr:colOff>
      <xdr:row>78</xdr:row>
      <xdr:rowOff>63855</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54982</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34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149250</xdr:rowOff>
    </xdr:from>
    <xdr:to>
      <xdr:col>102</xdr:col>
      <xdr:colOff>165100</xdr:colOff>
      <xdr:row>78</xdr:row>
      <xdr:rowOff>79400</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70527</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34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115967</xdr:rowOff>
    </xdr:from>
    <xdr:to>
      <xdr:col>98</xdr:col>
      <xdr:colOff>38100</xdr:colOff>
      <xdr:row>78</xdr:row>
      <xdr:rowOff>46117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33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37244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34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xmlns=""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xmlns=""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xmlns=""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xmlns=""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1,545</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普通建設事業費については、小学校の改築の増などにより、令和５年度住民一人当たりのコストは前年度に対して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14,885</a:t>
          </a:r>
          <a:r>
            <a:rPr kumimoji="1" lang="ja-JP" altLang="en-US" sz="1300">
              <a:latin typeface="ＭＳ Ｐゴシック" panose="020B0600070205080204" pitchFamily="50" charset="-128"/>
              <a:ea typeface="ＭＳ Ｐゴシック" panose="020B0600070205080204" pitchFamily="50" charset="-128"/>
            </a:rPr>
            <a:t>円の増となっている。今後も公共施設の維持・更新に係る整備費用により、伸びが想定される。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積立金は、公共施設整備資金積立基金積立金への積立の増などにより、令和５年度住民一人当たりのコストは前年度に対して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112649</xdr:rowOff>
    </xdr:from>
    <xdr:to>
      <xdr:col>24</xdr:col>
      <xdr:colOff>63500</xdr:colOff>
      <xdr:row>37</xdr:row>
      <xdr:rowOff>132652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456299"/>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113792</xdr:rowOff>
    </xdr:from>
    <xdr:to>
      <xdr:col>19</xdr:col>
      <xdr:colOff>177800</xdr:colOff>
      <xdr:row>37</xdr:row>
      <xdr:rowOff>132652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45744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111887</xdr:rowOff>
    </xdr:from>
    <xdr:to>
      <xdr:col>15</xdr:col>
      <xdr:colOff>50800</xdr:colOff>
      <xdr:row>37</xdr:row>
      <xdr:rowOff>113792</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019300" y="64555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108839</xdr:rowOff>
    </xdr:from>
    <xdr:to>
      <xdr:col>10</xdr:col>
      <xdr:colOff>114300</xdr:colOff>
      <xdr:row>37</xdr:row>
      <xdr:rowOff>111887</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4524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61849</xdr:rowOff>
    </xdr:from>
    <xdr:to>
      <xdr:col>24</xdr:col>
      <xdr:colOff>114300</xdr:colOff>
      <xdr:row>37</xdr:row>
      <xdr:rowOff>163449</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148226</xdr:rowOff>
    </xdr:from>
    <xdr:ext cx="469744"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3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81852</xdr:rowOff>
    </xdr:from>
    <xdr:to>
      <xdr:col>20</xdr:col>
      <xdr:colOff>38100</xdr:colOff>
      <xdr:row>38</xdr:row>
      <xdr:rowOff>12002</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3129</xdr:rowOff>
    </xdr:from>
    <xdr:ext cx="469744"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62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62992</xdr:rowOff>
    </xdr:from>
    <xdr:to>
      <xdr:col>15</xdr:col>
      <xdr:colOff>101600</xdr:colOff>
      <xdr:row>37</xdr:row>
      <xdr:rowOff>164592</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155719</xdr:rowOff>
    </xdr:from>
    <xdr:ext cx="469744"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73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61087</xdr:rowOff>
    </xdr:from>
    <xdr:to>
      <xdr:col>10</xdr:col>
      <xdr:colOff>165100</xdr:colOff>
      <xdr:row>37</xdr:row>
      <xdr:rowOff>162687</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153814</xdr:rowOff>
    </xdr:from>
    <xdr:ext cx="469744"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84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58039</xdr:rowOff>
    </xdr:from>
    <xdr:to>
      <xdr:col>6</xdr:col>
      <xdr:colOff>38100</xdr:colOff>
      <xdr:row>37</xdr:row>
      <xdr:rowOff>159639</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150766</xdr:rowOff>
    </xdr:from>
    <xdr:ext cx="469744"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95428" y="64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7319</xdr:rowOff>
    </xdr:from>
    <xdr:to>
      <xdr:col>24</xdr:col>
      <xdr:colOff>63500</xdr:colOff>
      <xdr:row>59</xdr:row>
      <xdr:rowOff>18009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10122869"/>
          <a:ext cx="8382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7123</xdr:rowOff>
    </xdr:from>
    <xdr:to>
      <xdr:col>19</xdr:col>
      <xdr:colOff>177800</xdr:colOff>
      <xdr:row>59</xdr:row>
      <xdr:rowOff>7319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12267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112061</xdr:rowOff>
    </xdr:from>
    <xdr:to>
      <xdr:col>15</xdr:col>
      <xdr:colOff>50800</xdr:colOff>
      <xdr:row>59</xdr:row>
      <xdr:rowOff>7123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9027461"/>
          <a:ext cx="889000" cy="10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112061</xdr:rowOff>
    </xdr:from>
    <xdr:to>
      <xdr:col>10</xdr:col>
      <xdr:colOff>114300</xdr:colOff>
      <xdr:row>59</xdr:row>
      <xdr:rowOff>16702</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027461"/>
          <a:ext cx="889000" cy="110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138659</xdr:rowOff>
    </xdr:from>
    <xdr:to>
      <xdr:col>24</xdr:col>
      <xdr:colOff>114300</xdr:colOff>
      <xdr:row>59</xdr:row>
      <xdr:rowOff>68809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53586</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9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127969</xdr:rowOff>
    </xdr:from>
    <xdr:to>
      <xdr:col>20</xdr:col>
      <xdr:colOff>38100</xdr:colOff>
      <xdr:row>59</xdr:row>
      <xdr:rowOff>58119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49246</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127773</xdr:rowOff>
    </xdr:from>
    <xdr:to>
      <xdr:col>15</xdr:col>
      <xdr:colOff>101600</xdr:colOff>
      <xdr:row>59</xdr:row>
      <xdr:rowOff>57923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49050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61261</xdr:rowOff>
    </xdr:from>
    <xdr:to>
      <xdr:col>10</xdr:col>
      <xdr:colOff>165100</xdr:colOff>
      <xdr:row>52</xdr:row>
      <xdr:rowOff>162861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89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153988</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0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137352</xdr:rowOff>
    </xdr:from>
    <xdr:to>
      <xdr:col>6</xdr:col>
      <xdr:colOff>38100</xdr:colOff>
      <xdr:row>59</xdr:row>
      <xdr:rowOff>67502</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8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58629</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99276</xdr:rowOff>
    </xdr:from>
    <xdr:to>
      <xdr:col>24</xdr:col>
      <xdr:colOff>63500</xdr:colOff>
      <xdr:row>77</xdr:row>
      <xdr:rowOff>146117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300926"/>
          <a:ext cx="838200" cy="4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136775</xdr:rowOff>
    </xdr:from>
    <xdr:to>
      <xdr:col>19</xdr:col>
      <xdr:colOff>177800</xdr:colOff>
      <xdr:row>77</xdr:row>
      <xdr:rowOff>146117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338425"/>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136775</xdr:rowOff>
    </xdr:from>
    <xdr:to>
      <xdr:col>15</xdr:col>
      <xdr:colOff>50800</xdr:colOff>
      <xdr:row>78</xdr:row>
      <xdr:rowOff>148478</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338425"/>
          <a:ext cx="889000" cy="1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148478</xdr:rowOff>
    </xdr:from>
    <xdr:to>
      <xdr:col>10</xdr:col>
      <xdr:colOff>114300</xdr:colOff>
      <xdr:row>79</xdr:row>
      <xdr:rowOff>3820</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52157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48476</xdr:rowOff>
    </xdr:from>
    <xdr:to>
      <xdr:col>24</xdr:col>
      <xdr:colOff>114300</xdr:colOff>
      <xdr:row>77</xdr:row>
      <xdr:rowOff>150076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2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26903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95317</xdr:rowOff>
    </xdr:from>
    <xdr:to>
      <xdr:col>20</xdr:col>
      <xdr:colOff>38100</xdr:colOff>
      <xdr:row>78</xdr:row>
      <xdr:rowOff>25467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2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16594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3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85975</xdr:rowOff>
    </xdr:from>
    <xdr:to>
      <xdr:col>15</xdr:col>
      <xdr:colOff>101600</xdr:colOff>
      <xdr:row>78</xdr:row>
      <xdr:rowOff>16125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2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7252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38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97678</xdr:rowOff>
    </xdr:from>
    <xdr:to>
      <xdr:col>10</xdr:col>
      <xdr:colOff>165100</xdr:colOff>
      <xdr:row>79</xdr:row>
      <xdr:rowOff>27828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4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18955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5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124470</xdr:rowOff>
    </xdr:from>
    <xdr:to>
      <xdr:col>6</xdr:col>
      <xdr:colOff>38100</xdr:colOff>
      <xdr:row>79</xdr:row>
      <xdr:rowOff>54620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4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45747</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59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145369</xdr:rowOff>
    </xdr:from>
    <xdr:to>
      <xdr:col>24</xdr:col>
      <xdr:colOff>63500</xdr:colOff>
      <xdr:row>97</xdr:row>
      <xdr:rowOff>2539</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433119"/>
          <a:ext cx="838200" cy="2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145369</xdr:rowOff>
    </xdr:from>
    <xdr:to>
      <xdr:col>19</xdr:col>
      <xdr:colOff>177800</xdr:colOff>
      <xdr:row>96</xdr:row>
      <xdr:rowOff>17901</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433119"/>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17901</xdr:rowOff>
    </xdr:from>
    <xdr:to>
      <xdr:col>15</xdr:col>
      <xdr:colOff>50800</xdr:colOff>
      <xdr:row>97</xdr:row>
      <xdr:rowOff>106576</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477101"/>
          <a:ext cx="889000" cy="26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106576</xdr:rowOff>
    </xdr:from>
    <xdr:to>
      <xdr:col>10</xdr:col>
      <xdr:colOff>114300</xdr:colOff>
      <xdr:row>98</xdr:row>
      <xdr:rowOff>18199</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737226"/>
          <a:ext cx="889000" cy="8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123189</xdr:rowOff>
    </xdr:from>
    <xdr:to>
      <xdr:col>24</xdr:col>
      <xdr:colOff>114300</xdr:colOff>
      <xdr:row>97</xdr:row>
      <xdr:rowOff>53339</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5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38116</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4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94569</xdr:rowOff>
    </xdr:from>
    <xdr:to>
      <xdr:col>20</xdr:col>
      <xdr:colOff>38100</xdr:colOff>
      <xdr:row>96</xdr:row>
      <xdr:rowOff>24719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3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15846</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47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138551</xdr:rowOff>
    </xdr:from>
    <xdr:to>
      <xdr:col>15</xdr:col>
      <xdr:colOff>101600</xdr:colOff>
      <xdr:row>96</xdr:row>
      <xdr:rowOff>68701</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4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59828</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5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55776</xdr:rowOff>
    </xdr:from>
    <xdr:to>
      <xdr:col>10</xdr:col>
      <xdr:colOff>165100</xdr:colOff>
      <xdr:row>97</xdr:row>
      <xdr:rowOff>157376</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148503</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7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138849</xdr:rowOff>
    </xdr:from>
    <xdr:to>
      <xdr:col>6</xdr:col>
      <xdr:colOff>38100</xdr:colOff>
      <xdr:row>98</xdr:row>
      <xdr:rowOff>68999</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7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60126</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8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78892</xdr:rowOff>
    </xdr:from>
    <xdr:to>
      <xdr:col>55</xdr:col>
      <xdr:colOff>0</xdr:colOff>
      <xdr:row>38</xdr:row>
      <xdr:rowOff>80264</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59399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78892</xdr:rowOff>
    </xdr:from>
    <xdr:to>
      <xdr:col>50</xdr:col>
      <xdr:colOff>114300</xdr:colOff>
      <xdr:row>38</xdr:row>
      <xdr:rowOff>83921</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8750300" y="659399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83921</xdr:rowOff>
    </xdr:from>
    <xdr:to>
      <xdr:col>45</xdr:col>
      <xdr:colOff>177800</xdr:colOff>
      <xdr:row>38</xdr:row>
      <xdr:rowOff>83921</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83921</xdr:rowOff>
    </xdr:from>
    <xdr:to>
      <xdr:col>41</xdr:col>
      <xdr:colOff>50800</xdr:colOff>
      <xdr:row>38</xdr:row>
      <xdr:rowOff>87579</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6972300" y="65990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29464</xdr:rowOff>
    </xdr:from>
    <xdr:to>
      <xdr:col>55</xdr:col>
      <xdr:colOff>50800</xdr:colOff>
      <xdr:row>38</xdr:row>
      <xdr:rowOff>131064</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115841</xdr:rowOff>
    </xdr:from>
    <xdr:ext cx="378565"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45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28092</xdr:rowOff>
    </xdr:from>
    <xdr:to>
      <xdr:col>50</xdr:col>
      <xdr:colOff>165100</xdr:colOff>
      <xdr:row>38</xdr:row>
      <xdr:rowOff>129692</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120819</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50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33121</xdr:rowOff>
    </xdr:from>
    <xdr:to>
      <xdr:col>46</xdr:col>
      <xdr:colOff>38100</xdr:colOff>
      <xdr:row>38</xdr:row>
      <xdr:rowOff>134721</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125848</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61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33121</xdr:rowOff>
    </xdr:from>
    <xdr:to>
      <xdr:col>41</xdr:col>
      <xdr:colOff>101600</xdr:colOff>
      <xdr:row>38</xdr:row>
      <xdr:rowOff>134721</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125848</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2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36779</xdr:rowOff>
    </xdr:from>
    <xdr:to>
      <xdr:col>36</xdr:col>
      <xdr:colOff>165100</xdr:colOff>
      <xdr:row>38</xdr:row>
      <xdr:rowOff>138379</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129506</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83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xmlns=""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xmlns=""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xmlns=""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123241</xdr:rowOff>
    </xdr:from>
    <xdr:to>
      <xdr:col>55</xdr:col>
      <xdr:colOff>0</xdr:colOff>
      <xdr:row>58</xdr:row>
      <xdr:rowOff>129184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9639300" y="10067341"/>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xmlns=""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123241</xdr:rowOff>
    </xdr:from>
    <xdr:to>
      <xdr:col>50</xdr:col>
      <xdr:colOff>114300</xdr:colOff>
      <xdr:row>58</xdr:row>
      <xdr:rowOff>128727</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8750300" y="100673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126441</xdr:rowOff>
    </xdr:from>
    <xdr:to>
      <xdr:col>45</xdr:col>
      <xdr:colOff>177800</xdr:colOff>
      <xdr:row>58</xdr:row>
      <xdr:rowOff>128727</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7861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126441</xdr:rowOff>
    </xdr:from>
    <xdr:to>
      <xdr:col>41</xdr:col>
      <xdr:colOff>50800</xdr:colOff>
      <xdr:row>58</xdr:row>
      <xdr:rowOff>128727</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6972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78384</xdr:rowOff>
    </xdr:from>
    <xdr:to>
      <xdr:col>55</xdr:col>
      <xdr:colOff>50800</xdr:colOff>
      <xdr:row>59</xdr:row>
      <xdr:rowOff>8534</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10426700" y="100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164761</xdr:rowOff>
    </xdr:from>
    <xdr:ext cx="313932" cy="259045"/>
    <xdr:sp macro="" textlink="">
      <xdr:nvSpPr>
        <xdr:cNvPr id="364" name="農林水産業費該当値テキスト">
          <a:extLst>
            <a:ext uri="{FF2B5EF4-FFF2-40B4-BE49-F238E27FC236}">
              <a16:creationId xmlns:a16="http://schemas.microsoft.com/office/drawing/2014/main" xmlns="" id="{00000000-0008-0000-0700-00006C010000}"/>
            </a:ext>
          </a:extLst>
        </xdr:cNvPr>
        <xdr:cNvSpPr txBox="1"/>
      </xdr:nvSpPr>
      <xdr:spPr>
        <a:xfrm>
          <a:off x="10528300" y="9937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72441</xdr:rowOff>
    </xdr:from>
    <xdr:to>
      <xdr:col>50</xdr:col>
      <xdr:colOff>165100</xdr:colOff>
      <xdr:row>59</xdr:row>
      <xdr:rowOff>2591</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95885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165168</xdr:rowOff>
    </xdr:from>
    <xdr:ext cx="313932"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82333" y="10109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75641</xdr:rowOff>
    </xdr:from>
    <xdr:to>
      <xdr:col>41</xdr:col>
      <xdr:colOff>101600</xdr:colOff>
      <xdr:row>59</xdr:row>
      <xdr:rowOff>5791</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7810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168368</xdr:rowOff>
    </xdr:from>
    <xdr:ext cx="313932"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704333" y="10112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77927</xdr:rowOff>
    </xdr:from>
    <xdr:to>
      <xdr:col>36</xdr:col>
      <xdr:colOff>165100</xdr:colOff>
      <xdr:row>59</xdr:row>
      <xdr:rowOff>8077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6921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170654</xdr:rowOff>
    </xdr:from>
    <xdr:ext cx="313932"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815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xmlns=""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xmlns=""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95169</xdr:rowOff>
    </xdr:from>
    <xdr:to>
      <xdr:col>55</xdr:col>
      <xdr:colOff>0</xdr:colOff>
      <xdr:row>76</xdr:row>
      <xdr:rowOff>101752</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9639300" y="13125369"/>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xmlns=""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xmlns=""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100701</xdr:rowOff>
    </xdr:from>
    <xdr:to>
      <xdr:col>50</xdr:col>
      <xdr:colOff>114300</xdr:colOff>
      <xdr:row>76</xdr:row>
      <xdr:rowOff>101752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8750300" y="1313090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48580</xdr:rowOff>
    </xdr:from>
    <xdr:to>
      <xdr:col>45</xdr:col>
      <xdr:colOff>177800</xdr:colOff>
      <xdr:row>76</xdr:row>
      <xdr:rowOff>100701</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7861300" y="1307878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48580</xdr:rowOff>
    </xdr:from>
    <xdr:to>
      <xdr:col>41</xdr:col>
      <xdr:colOff>50800</xdr:colOff>
      <xdr:row>77</xdr:row>
      <xdr:rowOff>1854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6972300" y="1307878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44369</xdr:rowOff>
    </xdr:from>
    <xdr:to>
      <xdr:col>55</xdr:col>
      <xdr:colOff>50800</xdr:colOff>
      <xdr:row>76</xdr:row>
      <xdr:rowOff>145969</xdr:rowOff>
    </xdr:to>
    <xdr:sp macro="" textlink="">
      <xdr:nvSpPr>
        <xdr:cNvPr id="418" name="楕円 417">
          <a:extLst>
            <a:ext uri="{FF2B5EF4-FFF2-40B4-BE49-F238E27FC236}">
              <a16:creationId xmlns:a16="http://schemas.microsoft.com/office/drawing/2014/main" xmlns="" id="{00000000-0008-0000-0700-0000A2010000}"/>
            </a:ext>
          </a:extLst>
        </xdr:cNvPr>
        <xdr:cNvSpPr/>
      </xdr:nvSpPr>
      <xdr:spPr>
        <a:xfrm>
          <a:off x="104267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67246</xdr:rowOff>
    </xdr:from>
    <xdr:ext cx="469744" cy="259045"/>
    <xdr:sp macro="" textlink="">
      <xdr:nvSpPr>
        <xdr:cNvPr id="419" name="商工費該当値テキスト">
          <a:extLst>
            <a:ext uri="{FF2B5EF4-FFF2-40B4-BE49-F238E27FC236}">
              <a16:creationId xmlns:a16="http://schemas.microsoft.com/office/drawing/2014/main" xmlns="" id="{00000000-0008-0000-0700-0000A3010000}"/>
            </a:ext>
          </a:extLst>
        </xdr:cNvPr>
        <xdr:cNvSpPr txBox="1"/>
      </xdr:nvSpPr>
      <xdr:spPr>
        <a:xfrm>
          <a:off x="10528300" y="1292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50952</xdr:rowOff>
    </xdr:from>
    <xdr:to>
      <xdr:col>50</xdr:col>
      <xdr:colOff>165100</xdr:colOff>
      <xdr:row>76</xdr:row>
      <xdr:rowOff>152552</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9588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169080</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04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49901</xdr:rowOff>
    </xdr:from>
    <xdr:to>
      <xdr:col>46</xdr:col>
      <xdr:colOff>38100</xdr:colOff>
      <xdr:row>76</xdr:row>
      <xdr:rowOff>151501</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86995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168028</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15428" y="1285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169230</xdr:rowOff>
    </xdr:from>
    <xdr:to>
      <xdr:col>41</xdr:col>
      <xdr:colOff>101600</xdr:colOff>
      <xdr:row>76</xdr:row>
      <xdr:rowOff>99380</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7810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115907</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26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122504</xdr:rowOff>
    </xdr:from>
    <xdr:to>
      <xdr:col>36</xdr:col>
      <xdr:colOff>165100</xdr:colOff>
      <xdr:row>77</xdr:row>
      <xdr:rowOff>52654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6921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69181</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37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xmlns=""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xmlns=""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xmlns=""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162954</xdr:rowOff>
    </xdr:from>
    <xdr:to>
      <xdr:col>55</xdr:col>
      <xdr:colOff>0</xdr:colOff>
      <xdr:row>97</xdr:row>
      <xdr:rowOff>8626</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9639300" y="16622154"/>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xmlns=""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xmlns=""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288</xdr:rowOff>
    </xdr:from>
    <xdr:to>
      <xdr:col>50</xdr:col>
      <xdr:colOff>114300</xdr:colOff>
      <xdr:row>97</xdr:row>
      <xdr:rowOff>8626</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8750300" y="16630938"/>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xmlns=""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288</xdr:rowOff>
    </xdr:from>
    <xdr:to>
      <xdr:col>45</xdr:col>
      <xdr:colOff>177800</xdr:colOff>
      <xdr:row>97</xdr:row>
      <xdr:rowOff>13433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7861300" y="1663093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157102</xdr:rowOff>
    </xdr:from>
    <xdr:to>
      <xdr:col>41</xdr:col>
      <xdr:colOff>50800</xdr:colOff>
      <xdr:row>97</xdr:row>
      <xdr:rowOff>13433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972300" y="16616302"/>
          <a:ext cx="8890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112154</xdr:rowOff>
    </xdr:from>
    <xdr:to>
      <xdr:col>55</xdr:col>
      <xdr:colOff>50800</xdr:colOff>
      <xdr:row>97</xdr:row>
      <xdr:rowOff>42304</xdr:rowOff>
    </xdr:to>
    <xdr:sp macro="" textlink="">
      <xdr:nvSpPr>
        <xdr:cNvPr id="471" name="楕円 470">
          <a:extLst>
            <a:ext uri="{FF2B5EF4-FFF2-40B4-BE49-F238E27FC236}">
              <a16:creationId xmlns:a16="http://schemas.microsoft.com/office/drawing/2014/main" xmlns="" id="{00000000-0008-0000-0700-0000D7010000}"/>
            </a:ext>
          </a:extLst>
        </xdr:cNvPr>
        <xdr:cNvSpPr/>
      </xdr:nvSpPr>
      <xdr:spPr>
        <a:xfrm>
          <a:off x="10426700" y="165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72" name="土木費該当値テキスト">
          <a:extLst>
            <a:ext uri="{FF2B5EF4-FFF2-40B4-BE49-F238E27FC236}">
              <a16:creationId xmlns:a16="http://schemas.microsoft.com/office/drawing/2014/main" xmlns="" id="{00000000-0008-0000-0700-0000D8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129276</xdr:rowOff>
    </xdr:from>
    <xdr:to>
      <xdr:col>50</xdr:col>
      <xdr:colOff>165100</xdr:colOff>
      <xdr:row>97</xdr:row>
      <xdr:rowOff>59426</xdr:rowOff>
    </xdr:to>
    <xdr:sp macro="" textlink="">
      <xdr:nvSpPr>
        <xdr:cNvPr id="473" name="楕円 472">
          <a:extLst>
            <a:ext uri="{FF2B5EF4-FFF2-40B4-BE49-F238E27FC236}">
              <a16:creationId xmlns:a16="http://schemas.microsoft.com/office/drawing/2014/main" xmlns="" id="{00000000-0008-0000-0700-0000D9010000}"/>
            </a:ext>
          </a:extLst>
        </xdr:cNvPr>
        <xdr:cNvSpPr/>
      </xdr:nvSpPr>
      <xdr:spPr>
        <a:xfrm>
          <a:off x="9588500" y="165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50553</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72111" y="1668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120938</xdr:rowOff>
    </xdr:from>
    <xdr:to>
      <xdr:col>46</xdr:col>
      <xdr:colOff>38100</xdr:colOff>
      <xdr:row>97</xdr:row>
      <xdr:rowOff>51088</xdr:rowOff>
    </xdr:to>
    <xdr:sp macro="" textlink="">
      <xdr:nvSpPr>
        <xdr:cNvPr id="475" name="楕円 474">
          <a:extLst>
            <a:ext uri="{FF2B5EF4-FFF2-40B4-BE49-F238E27FC236}">
              <a16:creationId xmlns:a16="http://schemas.microsoft.com/office/drawing/2014/main" xmlns="" id="{00000000-0008-0000-0700-0000DB010000}"/>
            </a:ext>
          </a:extLst>
        </xdr:cNvPr>
        <xdr:cNvSpPr/>
      </xdr:nvSpPr>
      <xdr:spPr>
        <a:xfrm>
          <a:off x="8699500" y="16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42215</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483111" y="1667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134083</xdr:rowOff>
    </xdr:from>
    <xdr:to>
      <xdr:col>41</xdr:col>
      <xdr:colOff>101600</xdr:colOff>
      <xdr:row>97</xdr:row>
      <xdr:rowOff>64233</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7810500" y="165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55360</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6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106302</xdr:rowOff>
    </xdr:from>
    <xdr:to>
      <xdr:col>36</xdr:col>
      <xdr:colOff>165100</xdr:colOff>
      <xdr:row>97</xdr:row>
      <xdr:rowOff>36452</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6921500" y="165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27579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6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xmlns=""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xmlns=""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xmlns=""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167498</xdr:rowOff>
    </xdr:from>
    <xdr:to>
      <xdr:col>85</xdr:col>
      <xdr:colOff>127000</xdr:colOff>
      <xdr:row>37</xdr:row>
      <xdr:rowOff>35001</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5481300" y="6339698"/>
          <a:ext cx="8382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xmlns=""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xmlns=""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35001</xdr:rowOff>
    </xdr:from>
    <xdr:to>
      <xdr:col>81</xdr:col>
      <xdr:colOff>50800</xdr:colOff>
      <xdr:row>37</xdr:row>
      <xdr:rowOff>35139</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4592300" y="6378651"/>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xmlns=""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35139</xdr:rowOff>
    </xdr:from>
    <xdr:to>
      <xdr:col>76</xdr:col>
      <xdr:colOff>114300</xdr:colOff>
      <xdr:row>37</xdr:row>
      <xdr:rowOff>142672</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3703300" y="6378789"/>
          <a:ext cx="889000" cy="10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165349</xdr:rowOff>
    </xdr:from>
    <xdr:to>
      <xdr:col>71</xdr:col>
      <xdr:colOff>177800</xdr:colOff>
      <xdr:row>37</xdr:row>
      <xdr:rowOff>142672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814300" y="6166099"/>
          <a:ext cx="889000" cy="3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116698</xdr:rowOff>
    </xdr:from>
    <xdr:to>
      <xdr:col>85</xdr:col>
      <xdr:colOff>177800</xdr:colOff>
      <xdr:row>37</xdr:row>
      <xdr:rowOff>46848</xdr:rowOff>
    </xdr:to>
    <xdr:sp macro="" textlink="">
      <xdr:nvSpPr>
        <xdr:cNvPr id="526" name="楕円 525">
          <a:extLst>
            <a:ext uri="{FF2B5EF4-FFF2-40B4-BE49-F238E27FC236}">
              <a16:creationId xmlns:a16="http://schemas.microsoft.com/office/drawing/2014/main" xmlns="" id="{00000000-0008-0000-0700-00000E020000}"/>
            </a:ext>
          </a:extLst>
        </xdr:cNvPr>
        <xdr:cNvSpPr/>
      </xdr:nvSpPr>
      <xdr:spPr>
        <a:xfrm>
          <a:off x="16268700" y="62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139575</xdr:rowOff>
    </xdr:from>
    <xdr:ext cx="469744" cy="259045"/>
    <xdr:sp macro="" textlink="">
      <xdr:nvSpPr>
        <xdr:cNvPr id="527" name="消防費該当値テキスト">
          <a:extLst>
            <a:ext uri="{FF2B5EF4-FFF2-40B4-BE49-F238E27FC236}">
              <a16:creationId xmlns:a16="http://schemas.microsoft.com/office/drawing/2014/main" xmlns="" id="{00000000-0008-0000-0700-00000F020000}"/>
            </a:ext>
          </a:extLst>
        </xdr:cNvPr>
        <xdr:cNvSpPr txBox="1"/>
      </xdr:nvSpPr>
      <xdr:spPr>
        <a:xfrm>
          <a:off x="16370300" y="61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155651</xdr:rowOff>
    </xdr:from>
    <xdr:to>
      <xdr:col>81</xdr:col>
      <xdr:colOff>101600</xdr:colOff>
      <xdr:row>37</xdr:row>
      <xdr:rowOff>85801</xdr:rowOff>
    </xdr:to>
    <xdr:sp macro="" textlink="">
      <xdr:nvSpPr>
        <xdr:cNvPr id="528" name="楕円 527">
          <a:extLst>
            <a:ext uri="{FF2B5EF4-FFF2-40B4-BE49-F238E27FC236}">
              <a16:creationId xmlns:a16="http://schemas.microsoft.com/office/drawing/2014/main" xmlns="" id="{00000000-0008-0000-0700-000010020000}"/>
            </a:ext>
          </a:extLst>
        </xdr:cNvPr>
        <xdr:cNvSpPr/>
      </xdr:nvSpPr>
      <xdr:spPr>
        <a:xfrm>
          <a:off x="15430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102328</xdr:rowOff>
    </xdr:from>
    <xdr:ext cx="469744"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46428"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155789</xdr:rowOff>
    </xdr:from>
    <xdr:to>
      <xdr:col>76</xdr:col>
      <xdr:colOff>165100</xdr:colOff>
      <xdr:row>37</xdr:row>
      <xdr:rowOff>85939</xdr:rowOff>
    </xdr:to>
    <xdr:sp macro="" textlink="">
      <xdr:nvSpPr>
        <xdr:cNvPr id="530" name="楕円 529">
          <a:extLst>
            <a:ext uri="{FF2B5EF4-FFF2-40B4-BE49-F238E27FC236}">
              <a16:creationId xmlns:a16="http://schemas.microsoft.com/office/drawing/2014/main" xmlns="" id="{00000000-0008-0000-0700-000012020000}"/>
            </a:ext>
          </a:extLst>
        </xdr:cNvPr>
        <xdr:cNvSpPr/>
      </xdr:nvSpPr>
      <xdr:spPr>
        <a:xfrm>
          <a:off x="14541500" y="63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102466</xdr:rowOff>
    </xdr:from>
    <xdr:ext cx="469744"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357428" y="610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91872</xdr:rowOff>
    </xdr:from>
    <xdr:to>
      <xdr:col>72</xdr:col>
      <xdr:colOff>38100</xdr:colOff>
      <xdr:row>38</xdr:row>
      <xdr:rowOff>22022</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3652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38549</xdr:rowOff>
    </xdr:from>
    <xdr:ext cx="469744"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68428" y="62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114549</xdr:rowOff>
    </xdr:from>
    <xdr:to>
      <xdr:col>67</xdr:col>
      <xdr:colOff>101600</xdr:colOff>
      <xdr:row>36</xdr:row>
      <xdr:rowOff>44699</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2763500" y="61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61226</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58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xmlns=""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xmlns=""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xmlns=""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xmlns=""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xmlns=""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xmlns=""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xmlns=""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28829</xdr:rowOff>
    </xdr:from>
    <xdr:to>
      <xdr:col>85</xdr:col>
      <xdr:colOff>127000</xdr:colOff>
      <xdr:row>57</xdr:row>
      <xdr:rowOff>82879</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5481300" y="9801479"/>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xmlns=""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xmlns=""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82879</xdr:rowOff>
    </xdr:from>
    <xdr:to>
      <xdr:col>81</xdr:col>
      <xdr:colOff>50800</xdr:colOff>
      <xdr:row>57</xdr:row>
      <xdr:rowOff>103504</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4592300" y="9855529"/>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xmlns=""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94790</xdr:rowOff>
    </xdr:from>
    <xdr:to>
      <xdr:col>76</xdr:col>
      <xdr:colOff>114300</xdr:colOff>
      <xdr:row>57</xdr:row>
      <xdr:rowOff>103504</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3703300" y="9867440"/>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94790</xdr:rowOff>
    </xdr:from>
    <xdr:to>
      <xdr:col>71</xdr:col>
      <xdr:colOff>177800</xdr:colOff>
      <xdr:row>57</xdr:row>
      <xdr:rowOff>98575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2814300" y="9867440"/>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149479</xdr:rowOff>
    </xdr:from>
    <xdr:to>
      <xdr:col>85</xdr:col>
      <xdr:colOff>177800</xdr:colOff>
      <xdr:row>57</xdr:row>
      <xdr:rowOff>79629</xdr:rowOff>
    </xdr:to>
    <xdr:sp macro="" textlink="">
      <xdr:nvSpPr>
        <xdr:cNvPr id="581" name="楕円 580">
          <a:extLst>
            <a:ext uri="{FF2B5EF4-FFF2-40B4-BE49-F238E27FC236}">
              <a16:creationId xmlns:a16="http://schemas.microsoft.com/office/drawing/2014/main" xmlns="" id="{00000000-0008-0000-0700-000045020000}"/>
            </a:ext>
          </a:extLst>
        </xdr:cNvPr>
        <xdr:cNvSpPr/>
      </xdr:nvSpPr>
      <xdr:spPr>
        <a:xfrm>
          <a:off x="16268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xmlns=""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32079</xdr:rowOff>
    </xdr:from>
    <xdr:to>
      <xdr:col>81</xdr:col>
      <xdr:colOff>101600</xdr:colOff>
      <xdr:row>57</xdr:row>
      <xdr:rowOff>133679</xdr:rowOff>
    </xdr:to>
    <xdr:sp macro="" textlink="">
      <xdr:nvSpPr>
        <xdr:cNvPr id="583" name="楕円 582">
          <a:extLst>
            <a:ext uri="{FF2B5EF4-FFF2-40B4-BE49-F238E27FC236}">
              <a16:creationId xmlns:a16="http://schemas.microsoft.com/office/drawing/2014/main" xmlns="" id="{00000000-0008-0000-0700-000047020000}"/>
            </a:ext>
          </a:extLst>
        </xdr:cNvPr>
        <xdr:cNvSpPr/>
      </xdr:nvSpPr>
      <xdr:spPr>
        <a:xfrm>
          <a:off x="15430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124806</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14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52704</xdr:rowOff>
    </xdr:from>
    <xdr:to>
      <xdr:col>76</xdr:col>
      <xdr:colOff>165100</xdr:colOff>
      <xdr:row>57</xdr:row>
      <xdr:rowOff>154304</xdr:rowOff>
    </xdr:to>
    <xdr:sp macro="" textlink="">
      <xdr:nvSpPr>
        <xdr:cNvPr id="585" name="楕円 584">
          <a:extLst>
            <a:ext uri="{FF2B5EF4-FFF2-40B4-BE49-F238E27FC236}">
              <a16:creationId xmlns:a16="http://schemas.microsoft.com/office/drawing/2014/main" xmlns="" id="{00000000-0008-0000-0700-000049020000}"/>
            </a:ext>
          </a:extLst>
        </xdr:cNvPr>
        <xdr:cNvSpPr/>
      </xdr:nvSpPr>
      <xdr:spPr>
        <a:xfrm>
          <a:off x="14541500" y="98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145431</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325111" y="99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43990</xdr:rowOff>
    </xdr:from>
    <xdr:to>
      <xdr:col>72</xdr:col>
      <xdr:colOff>38100</xdr:colOff>
      <xdr:row>57</xdr:row>
      <xdr:rowOff>145590</xdr:rowOff>
    </xdr:to>
    <xdr:sp macro="" textlink="">
      <xdr:nvSpPr>
        <xdr:cNvPr id="587" name="楕円 586">
          <a:extLst>
            <a:ext uri="{FF2B5EF4-FFF2-40B4-BE49-F238E27FC236}">
              <a16:creationId xmlns:a16="http://schemas.microsoft.com/office/drawing/2014/main" xmlns="" id="{00000000-0008-0000-0700-00004B020000}"/>
            </a:ext>
          </a:extLst>
        </xdr:cNvPr>
        <xdr:cNvSpPr/>
      </xdr:nvSpPr>
      <xdr:spPr>
        <a:xfrm>
          <a:off x="13652500" y="9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136717</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36111" y="99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47775</xdr:rowOff>
    </xdr:from>
    <xdr:to>
      <xdr:col>67</xdr:col>
      <xdr:colOff>101600</xdr:colOff>
      <xdr:row>57</xdr:row>
      <xdr:rowOff>149375</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2763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140502</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47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xmlns=""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xmlns=""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xmlns=""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xmlns=""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xmlns=""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xmlns=""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xmlns=""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xmlns=""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xmlns=""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xmlns=""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xmlns=""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xmlns=""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xmlns=""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xmlns=""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xmlns=""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xmlns=""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xmlns=""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xmlns=""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xmlns=""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xmlns=""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xmlns=""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xmlns=""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xmlns=""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xmlns=""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xmlns=""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xmlns=""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xmlns=""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xmlns=""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21377</xdr:rowOff>
    </xdr:from>
    <xdr:to>
      <xdr:col>85</xdr:col>
      <xdr:colOff>127000</xdr:colOff>
      <xdr:row>98</xdr:row>
      <xdr:rowOff>32212</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5481300" y="1682347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xmlns=""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xmlns=""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150947</xdr:rowOff>
    </xdr:from>
    <xdr:to>
      <xdr:col>81</xdr:col>
      <xdr:colOff>50800</xdr:colOff>
      <xdr:row>98</xdr:row>
      <xdr:rowOff>21377</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4592300" y="16781597"/>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xmlns=""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142032</xdr:rowOff>
    </xdr:from>
    <xdr:to>
      <xdr:col>76</xdr:col>
      <xdr:colOff>114300</xdr:colOff>
      <xdr:row>97</xdr:row>
      <xdr:rowOff>150947</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3703300" y="1677268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xmlns=""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107970</xdr:rowOff>
    </xdr:from>
    <xdr:to>
      <xdr:col>71</xdr:col>
      <xdr:colOff>177800</xdr:colOff>
      <xdr:row>97</xdr:row>
      <xdr:rowOff>142032</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814300" y="167386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xmlns=""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xmlns=""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152862</xdr:rowOff>
    </xdr:from>
    <xdr:to>
      <xdr:col>85</xdr:col>
      <xdr:colOff>177800</xdr:colOff>
      <xdr:row>98</xdr:row>
      <xdr:rowOff>83012</xdr:rowOff>
    </xdr:to>
    <xdr:sp macro="" textlink="">
      <xdr:nvSpPr>
        <xdr:cNvPr id="691" name="楕円 690">
          <a:extLst>
            <a:ext uri="{FF2B5EF4-FFF2-40B4-BE49-F238E27FC236}">
              <a16:creationId xmlns:a16="http://schemas.microsoft.com/office/drawing/2014/main" xmlns="" id="{00000000-0008-0000-0700-0000B3020000}"/>
            </a:ext>
          </a:extLst>
        </xdr:cNvPr>
        <xdr:cNvSpPr/>
      </xdr:nvSpPr>
      <xdr:spPr>
        <a:xfrm>
          <a:off x="16268700" y="167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67789</xdr:rowOff>
    </xdr:from>
    <xdr:ext cx="469744" cy="259045"/>
    <xdr:sp macro="" textlink="">
      <xdr:nvSpPr>
        <xdr:cNvPr id="692" name="公債費該当値テキスト">
          <a:extLst>
            <a:ext uri="{FF2B5EF4-FFF2-40B4-BE49-F238E27FC236}">
              <a16:creationId xmlns:a16="http://schemas.microsoft.com/office/drawing/2014/main" xmlns="" id="{00000000-0008-0000-0700-0000B4020000}"/>
            </a:ext>
          </a:extLst>
        </xdr:cNvPr>
        <xdr:cNvSpPr txBox="1"/>
      </xdr:nvSpPr>
      <xdr:spPr>
        <a:xfrm>
          <a:off x="16370300" y="166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142027</xdr:rowOff>
    </xdr:from>
    <xdr:to>
      <xdr:col>81</xdr:col>
      <xdr:colOff>101600</xdr:colOff>
      <xdr:row>98</xdr:row>
      <xdr:rowOff>72177</xdr:rowOff>
    </xdr:to>
    <xdr:sp macro="" textlink="">
      <xdr:nvSpPr>
        <xdr:cNvPr id="693" name="楕円 692">
          <a:extLst>
            <a:ext uri="{FF2B5EF4-FFF2-40B4-BE49-F238E27FC236}">
              <a16:creationId xmlns:a16="http://schemas.microsoft.com/office/drawing/2014/main" xmlns="" id="{00000000-0008-0000-0700-0000B5020000}"/>
            </a:ext>
          </a:extLst>
        </xdr:cNvPr>
        <xdr:cNvSpPr/>
      </xdr:nvSpPr>
      <xdr:spPr>
        <a:xfrm>
          <a:off x="15430500" y="167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63304</xdr:rowOff>
    </xdr:from>
    <xdr:ext cx="469744"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46428" y="168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100147</xdr:rowOff>
    </xdr:from>
    <xdr:to>
      <xdr:col>76</xdr:col>
      <xdr:colOff>165100</xdr:colOff>
      <xdr:row>98</xdr:row>
      <xdr:rowOff>30297</xdr:rowOff>
    </xdr:to>
    <xdr:sp macro="" textlink="">
      <xdr:nvSpPr>
        <xdr:cNvPr id="695" name="楕円 694">
          <a:extLst>
            <a:ext uri="{FF2B5EF4-FFF2-40B4-BE49-F238E27FC236}">
              <a16:creationId xmlns:a16="http://schemas.microsoft.com/office/drawing/2014/main" xmlns="" id="{00000000-0008-0000-0700-0000B7020000}"/>
            </a:ext>
          </a:extLst>
        </xdr:cNvPr>
        <xdr:cNvSpPr/>
      </xdr:nvSpPr>
      <xdr:spPr>
        <a:xfrm>
          <a:off x="14541500" y="167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21424</xdr:rowOff>
    </xdr:from>
    <xdr:ext cx="469744"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57428" y="1682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91232</xdr:rowOff>
    </xdr:from>
    <xdr:to>
      <xdr:col>72</xdr:col>
      <xdr:colOff>38100</xdr:colOff>
      <xdr:row>98</xdr:row>
      <xdr:rowOff>21382</xdr:rowOff>
    </xdr:to>
    <xdr:sp macro="" textlink="">
      <xdr:nvSpPr>
        <xdr:cNvPr id="697" name="楕円 696">
          <a:extLst>
            <a:ext uri="{FF2B5EF4-FFF2-40B4-BE49-F238E27FC236}">
              <a16:creationId xmlns:a16="http://schemas.microsoft.com/office/drawing/2014/main" xmlns="" id="{00000000-0008-0000-0700-0000B9020000}"/>
            </a:ext>
          </a:extLst>
        </xdr:cNvPr>
        <xdr:cNvSpPr/>
      </xdr:nvSpPr>
      <xdr:spPr>
        <a:xfrm>
          <a:off x="13652500" y="167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12509</xdr:rowOff>
    </xdr:from>
    <xdr:ext cx="469744"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468428" y="168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57170</xdr:rowOff>
    </xdr:from>
    <xdr:to>
      <xdr:col>67</xdr:col>
      <xdr:colOff>101600</xdr:colOff>
      <xdr:row>97</xdr:row>
      <xdr:rowOff>158770</xdr:rowOff>
    </xdr:to>
    <xdr:sp macro="" textlink="">
      <xdr:nvSpPr>
        <xdr:cNvPr id="699" name="楕円 698">
          <a:extLst>
            <a:ext uri="{FF2B5EF4-FFF2-40B4-BE49-F238E27FC236}">
              <a16:creationId xmlns:a16="http://schemas.microsoft.com/office/drawing/2014/main" xmlns="" id="{00000000-0008-0000-0700-0000BB020000}"/>
            </a:ext>
          </a:extLst>
        </xdr:cNvPr>
        <xdr:cNvSpPr/>
      </xdr:nvSpPr>
      <xdr:spPr>
        <a:xfrm>
          <a:off x="12763500" y="1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149897</xdr:rowOff>
    </xdr:from>
    <xdr:ext cx="469744"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579428" y="1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xmlns=""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xmlns=""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xmlns=""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xmlns=""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xmlns=""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xmlns=""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xmlns=""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xmlns=""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xmlns=""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xmlns=""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xmlns=""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xmlns=""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xmlns=""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xmlns=""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xmlns=""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xmlns=""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xmlns=""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xmlns=""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xmlns=""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xmlns=""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xmlns=""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xmlns=""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xmlns=""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xmlns=""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xmlns=""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xmlns=""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xmlns=""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xmlns=""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xmlns=""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xmlns=""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xmlns=""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xmlns=""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xmlns=""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xmlns=""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xmlns=""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xmlns=""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xmlns=""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xmlns=""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xmlns=""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民生費に係る住民一人当たりのコストは近年増加傾向を示しており、令和５年度は前年度に対して</a:t>
          </a:r>
          <a:r>
            <a:rPr kumimoji="1" lang="en-US" altLang="ja-JP" sz="1300">
              <a:latin typeface="ＭＳ Ｐゴシック" panose="020B0600070205080204" pitchFamily="50" charset="-128"/>
              <a:ea typeface="ＭＳ Ｐゴシック" panose="020B0600070205080204" pitchFamily="50" charset="-128"/>
            </a:rPr>
            <a:t>6,147</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4.64</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05_&#36001;&#25919;&#35506;/&#25152;&#23646;&#20849;&#29992;&#12501;&#12457;&#12523;&#12480;/03_&#36001;&#25919;&#25285;&#24403;&#65288;&#32207;&#25324;&#65289;/02_&#36001;&#25919;&#20107;&#21209;/04_&#22320;&#26041;&#20844;&#20250;&#35336;/R7&#24180;&#24230;/98_&#35519;&#26619;&#12539;&#36890;&#30693;/08_&#20196;&#21644;&#65301;&#24180;&#24230;&#36001;&#25919;&#29366;&#27841;&#36039;&#26009;&#38598;&#12398;&#20316;&#25104;&#12395;&#12388;&#12356;&#12390;&#65288;2&#22238;&#30446;&#65289;/02_&#22238;&#31572;/&#12304;&#36001;&#25919;&#29366;&#27841;&#36039;&#26009;&#38598;&#12305;_131113_&#22823;&#30000;&#2130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72.7</v>
          </cell>
          <cell r="BX53">
            <v>72.7</v>
          </cell>
          <cell r="CF53">
            <v>73.099999999999994</v>
          </cell>
          <cell r="CN53">
            <v>73.400000000000006</v>
          </cell>
          <cell r="CV53">
            <v>73.3</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-4</v>
          </cell>
          <cell r="BX75">
            <v>-3.7</v>
          </cell>
          <cell r="CF75">
            <v>-2.6</v>
          </cell>
          <cell r="CN75">
            <v>-2.6</v>
          </cell>
          <cell r="CV75">
            <v>-2.1</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H20" sqref="AH20:AL20"/>
    </sheetView>
  </sheetViews>
  <sheetFormatPr defaultColWidth="0" defaultRowHeight="11.25" zeroHeight="1"/>
  <cols>
    <col min="1" max="12" width="2.125" style="174" customWidth="1"/>
    <col min="13" max="17" width="2.375" style="174" customWidth="1"/>
    <col min="18" max="119" width="2.125" style="174" customWidth="1"/>
    <col min="120" max="16384" width="0" style="174"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c r="B2" s="176" t="s">
        <v>77</v>
      </c>
      <c r="C2" s="176"/>
      <c r="D2" s="177"/>
    </row>
    <row r="3" spans="1:119" ht="18.75" customHeight="1" thickBot="1">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315633357</v>
      </c>
      <c r="BO4" s="358"/>
      <c r="BP4" s="358"/>
      <c r="BQ4" s="358"/>
      <c r="BR4" s="358"/>
      <c r="BS4" s="358"/>
      <c r="BT4" s="358"/>
      <c r="BU4" s="359"/>
      <c r="BV4" s="357">
        <v>305342225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v>
      </c>
      <c r="CU4" s="364"/>
      <c r="CV4" s="364"/>
      <c r="CW4" s="364"/>
      <c r="CX4" s="364"/>
      <c r="CY4" s="364"/>
      <c r="CZ4" s="364"/>
      <c r="DA4" s="365"/>
      <c r="DB4" s="363">
        <v>1.5</v>
      </c>
      <c r="DC4" s="364"/>
      <c r="DD4" s="364"/>
      <c r="DE4" s="364"/>
      <c r="DF4" s="364"/>
      <c r="DG4" s="364"/>
      <c r="DH4" s="364"/>
      <c r="DI4" s="365"/>
    </row>
    <row r="5" spans="1:119" ht="18.75" customHeight="1">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312328717</v>
      </c>
      <c r="BO5" s="395"/>
      <c r="BP5" s="395"/>
      <c r="BQ5" s="395"/>
      <c r="BR5" s="395"/>
      <c r="BS5" s="395"/>
      <c r="BT5" s="395"/>
      <c r="BU5" s="396"/>
      <c r="BV5" s="394">
        <v>301311510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78.599999999999994</v>
      </c>
      <c r="CU5" s="392"/>
      <c r="CV5" s="392"/>
      <c r="CW5" s="392"/>
      <c r="CX5" s="392"/>
      <c r="CY5" s="392"/>
      <c r="CZ5" s="392"/>
      <c r="DA5" s="393"/>
      <c r="DB5" s="391">
        <v>80</v>
      </c>
      <c r="DC5" s="392"/>
      <c r="DD5" s="392"/>
      <c r="DE5" s="392"/>
      <c r="DF5" s="392"/>
      <c r="DG5" s="392"/>
      <c r="DH5" s="392"/>
      <c r="DI5" s="393"/>
    </row>
    <row r="6" spans="1:119" ht="18.75" customHeight="1">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3304640</v>
      </c>
      <c r="BO6" s="395"/>
      <c r="BP6" s="395"/>
      <c r="BQ6" s="395"/>
      <c r="BR6" s="395"/>
      <c r="BS6" s="395"/>
      <c r="BT6" s="395"/>
      <c r="BU6" s="396"/>
      <c r="BV6" s="394">
        <v>4030715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78.599999999999994</v>
      </c>
      <c r="CU6" s="432"/>
      <c r="CV6" s="432"/>
      <c r="CW6" s="432"/>
      <c r="CX6" s="432"/>
      <c r="CY6" s="432"/>
      <c r="CZ6" s="432"/>
      <c r="DA6" s="433"/>
      <c r="DB6" s="431">
        <v>80</v>
      </c>
      <c r="DC6" s="432"/>
      <c r="DD6" s="432"/>
      <c r="DE6" s="432"/>
      <c r="DF6" s="432"/>
      <c r="DG6" s="432"/>
      <c r="DH6" s="432"/>
      <c r="DI6" s="433"/>
    </row>
    <row r="7" spans="1:119" ht="18.75" customHeight="1">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593393</v>
      </c>
      <c r="BO7" s="395"/>
      <c r="BP7" s="395"/>
      <c r="BQ7" s="395"/>
      <c r="BR7" s="395"/>
      <c r="BS7" s="395"/>
      <c r="BT7" s="395"/>
      <c r="BU7" s="396"/>
      <c r="BV7" s="394">
        <v>1330123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183913231</v>
      </c>
      <c r="CU7" s="395"/>
      <c r="CV7" s="395"/>
      <c r="CW7" s="395"/>
      <c r="CX7" s="395"/>
      <c r="CY7" s="395"/>
      <c r="CZ7" s="395"/>
      <c r="DA7" s="396"/>
      <c r="DB7" s="394">
        <v>174592560</v>
      </c>
      <c r="DC7" s="395"/>
      <c r="DD7" s="395"/>
      <c r="DE7" s="395"/>
      <c r="DF7" s="395"/>
      <c r="DG7" s="395"/>
      <c r="DH7" s="395"/>
      <c r="DI7" s="396"/>
    </row>
    <row r="8" spans="1:119" ht="18.75" customHeight="1" thickBot="1">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2711247</v>
      </c>
      <c r="BO8" s="395"/>
      <c r="BP8" s="395"/>
      <c r="BQ8" s="395"/>
      <c r="BR8" s="395"/>
      <c r="BS8" s="395"/>
      <c r="BT8" s="395"/>
      <c r="BU8" s="396"/>
      <c r="BV8" s="394">
        <v>2700592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0.54</v>
      </c>
      <c r="CU8" s="435"/>
      <c r="CV8" s="435"/>
      <c r="CW8" s="435"/>
      <c r="CX8" s="435"/>
      <c r="CY8" s="435"/>
      <c r="CZ8" s="435"/>
      <c r="DA8" s="436"/>
      <c r="DB8" s="434">
        <v>0.55000000000000004</v>
      </c>
      <c r="DC8" s="435"/>
      <c r="DD8" s="435"/>
      <c r="DE8" s="435"/>
      <c r="DF8" s="435"/>
      <c r="DG8" s="435"/>
      <c r="DH8" s="435"/>
      <c r="DI8" s="436"/>
    </row>
    <row r="9" spans="1:119" ht="18.75" customHeight="1" thickBot="1">
      <c r="A9" s="175"/>
      <c r="B9" s="388" t="s">
        <v>107</v>
      </c>
      <c r="C9" s="389"/>
      <c r="D9" s="389"/>
      <c r="E9" s="389"/>
      <c r="F9" s="389"/>
      <c r="G9" s="389"/>
      <c r="H9" s="389"/>
      <c r="I9" s="389"/>
      <c r="J9" s="389"/>
      <c r="K9" s="437"/>
      <c r="L9" s="438" t="s">
        <v>108</v>
      </c>
      <c r="M9" s="439"/>
      <c r="N9" s="439"/>
      <c r="O9" s="439"/>
      <c r="P9" s="439"/>
      <c r="Q9" s="440"/>
      <c r="R9" s="441">
        <v>748081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10655</v>
      </c>
      <c r="BO9" s="395"/>
      <c r="BP9" s="395"/>
      <c r="BQ9" s="395"/>
      <c r="BR9" s="395"/>
      <c r="BS9" s="395"/>
      <c r="BT9" s="395"/>
      <c r="BU9" s="396"/>
      <c r="BV9" s="394">
        <v>-6992062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0.8</v>
      </c>
      <c r="CU9" s="392"/>
      <c r="CV9" s="392"/>
      <c r="CW9" s="392"/>
      <c r="CX9" s="392"/>
      <c r="CY9" s="392"/>
      <c r="CZ9" s="392"/>
      <c r="DA9" s="393"/>
      <c r="DB9" s="391">
        <v>0.9</v>
      </c>
      <c r="DC9" s="392"/>
      <c r="DD9" s="392"/>
      <c r="DE9" s="392"/>
      <c r="DF9" s="392"/>
      <c r="DG9" s="392"/>
      <c r="DH9" s="392"/>
      <c r="DI9" s="393"/>
    </row>
    <row r="10" spans="1:119" ht="18.75" customHeight="1" thickBot="1">
      <c r="A10" s="175"/>
      <c r="B10" s="388"/>
      <c r="C10" s="389"/>
      <c r="D10" s="389"/>
      <c r="E10" s="389"/>
      <c r="F10" s="389"/>
      <c r="G10" s="389"/>
      <c r="H10" s="389"/>
      <c r="I10" s="389"/>
      <c r="J10" s="389"/>
      <c r="K10" s="437"/>
      <c r="L10" s="444" t="s">
        <v>113</v>
      </c>
      <c r="M10" s="424"/>
      <c r="N10" s="424"/>
      <c r="O10" s="424"/>
      <c r="P10" s="424"/>
      <c r="Q10" s="425"/>
      <c r="R10" s="445">
        <v>717082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41300</v>
      </c>
      <c r="BO10" s="395"/>
      <c r="BP10" s="395"/>
      <c r="BQ10" s="395"/>
      <c r="BR10" s="395"/>
      <c r="BS10" s="395"/>
      <c r="BT10" s="395"/>
      <c r="BU10" s="396"/>
      <c r="BV10" s="394">
        <v>25977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75"/>
      <c r="B12" s="454" t="s">
        <v>123</v>
      </c>
      <c r="C12" s="455"/>
      <c r="D12" s="455"/>
      <c r="E12" s="455"/>
      <c r="F12" s="455"/>
      <c r="G12" s="455"/>
      <c r="H12" s="455"/>
      <c r="I12" s="455"/>
      <c r="J12" s="455"/>
      <c r="K12" s="456"/>
      <c r="L12" s="463" t="s">
        <v>124</v>
      </c>
      <c r="M12" s="464"/>
      <c r="N12" s="464"/>
      <c r="O12" s="464"/>
      <c r="P12" s="464"/>
      <c r="Q12" s="465"/>
      <c r="R12" s="466">
        <v>733634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7000000</v>
      </c>
      <c r="BO12" s="395"/>
      <c r="BP12" s="395"/>
      <c r="BQ12" s="395"/>
      <c r="BR12" s="395"/>
      <c r="BS12" s="395"/>
      <c r="BT12" s="395"/>
      <c r="BU12" s="396"/>
      <c r="BV12" s="394">
        <v>4000000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75"/>
      <c r="B13" s="457"/>
      <c r="C13" s="458"/>
      <c r="D13" s="458"/>
      <c r="E13" s="458"/>
      <c r="F13" s="458"/>
      <c r="G13" s="458"/>
      <c r="H13" s="458"/>
      <c r="I13" s="458"/>
      <c r="J13" s="458"/>
      <c r="K13" s="459"/>
      <c r="L13" s="184"/>
      <c r="M13" s="485" t="s">
        <v>130</v>
      </c>
      <c r="N13" s="486"/>
      <c r="O13" s="486"/>
      <c r="P13" s="486"/>
      <c r="Q13" s="487"/>
      <c r="R13" s="478">
        <v>705237</v>
      </c>
      <c r="S13" s="479"/>
      <c r="T13" s="479"/>
      <c r="U13" s="479"/>
      <c r="V13" s="480"/>
      <c r="W13" s="410" t="s">
        <v>131</v>
      </c>
      <c r="X13" s="411"/>
      <c r="Y13" s="411"/>
      <c r="Z13" s="411"/>
      <c r="AA13" s="411"/>
      <c r="AB13" s="401"/>
      <c r="AC13" s="445">
        <v>454</v>
      </c>
      <c r="AD13" s="446"/>
      <c r="AE13" s="446"/>
      <c r="AF13" s="446"/>
      <c r="AG13" s="488"/>
      <c r="AH13" s="445">
        <v>415</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-6948045</v>
      </c>
      <c r="BO13" s="395"/>
      <c r="BP13" s="395"/>
      <c r="BQ13" s="395"/>
      <c r="BR13" s="395"/>
      <c r="BS13" s="395"/>
      <c r="BT13" s="395"/>
      <c r="BU13" s="396"/>
      <c r="BV13" s="394">
        <v>-10966085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-2.1</v>
      </c>
      <c r="CU13" s="392"/>
      <c r="CV13" s="392"/>
      <c r="CW13" s="392"/>
      <c r="CX13" s="392"/>
      <c r="CY13" s="392"/>
      <c r="CZ13" s="392"/>
      <c r="DA13" s="393"/>
      <c r="DB13" s="391">
        <v>-2.6</v>
      </c>
      <c r="DC13" s="392"/>
      <c r="DD13" s="392"/>
      <c r="DE13" s="392"/>
      <c r="DF13" s="392"/>
      <c r="DG13" s="392"/>
      <c r="DH13" s="392"/>
      <c r="DI13" s="393"/>
    </row>
    <row r="14" spans="1:119" ht="18.75" customHeight="1" thickBot="1">
      <c r="A14" s="175"/>
      <c r="B14" s="457"/>
      <c r="C14" s="458"/>
      <c r="D14" s="458"/>
      <c r="E14" s="458"/>
      <c r="F14" s="458"/>
      <c r="G14" s="458"/>
      <c r="H14" s="458"/>
      <c r="I14" s="458"/>
      <c r="J14" s="458"/>
      <c r="K14" s="459"/>
      <c r="L14" s="475" t="s">
        <v>135</v>
      </c>
      <c r="M14" s="476"/>
      <c r="N14" s="476"/>
      <c r="O14" s="476"/>
      <c r="P14" s="476"/>
      <c r="Q14" s="477"/>
      <c r="R14" s="478">
        <v>728425</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75"/>
      <c r="B15" s="457"/>
      <c r="C15" s="458"/>
      <c r="D15" s="458"/>
      <c r="E15" s="458"/>
      <c r="F15" s="458"/>
      <c r="G15" s="458"/>
      <c r="H15" s="458"/>
      <c r="I15" s="458"/>
      <c r="J15" s="458"/>
      <c r="K15" s="459"/>
      <c r="L15" s="184"/>
      <c r="M15" s="485" t="s">
        <v>130</v>
      </c>
      <c r="N15" s="486"/>
      <c r="O15" s="486"/>
      <c r="P15" s="486"/>
      <c r="Q15" s="487"/>
      <c r="R15" s="478">
        <v>703391</v>
      </c>
      <c r="S15" s="479"/>
      <c r="T15" s="479"/>
      <c r="U15" s="479"/>
      <c r="V15" s="480"/>
      <c r="W15" s="410" t="s">
        <v>137</v>
      </c>
      <c r="X15" s="411"/>
      <c r="Y15" s="411"/>
      <c r="Z15" s="411"/>
      <c r="AA15" s="411"/>
      <c r="AB15" s="401"/>
      <c r="AC15" s="445">
        <v>58661</v>
      </c>
      <c r="AD15" s="446"/>
      <c r="AE15" s="446"/>
      <c r="AF15" s="446"/>
      <c r="AG15" s="488"/>
      <c r="AH15" s="445">
        <v>61999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92177863</v>
      </c>
      <c r="BO15" s="358"/>
      <c r="BP15" s="358"/>
      <c r="BQ15" s="358"/>
      <c r="BR15" s="358"/>
      <c r="BS15" s="358"/>
      <c r="BT15" s="358"/>
      <c r="BU15" s="359"/>
      <c r="BV15" s="357">
        <v>86783856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17.7</v>
      </c>
      <c r="AD16" s="482"/>
      <c r="AE16" s="482"/>
      <c r="AF16" s="482"/>
      <c r="AG16" s="483"/>
      <c r="AH16" s="481">
        <v>20.3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170315286</v>
      </c>
      <c r="BO16" s="395"/>
      <c r="BP16" s="395"/>
      <c r="BQ16" s="395"/>
      <c r="BR16" s="395"/>
      <c r="BS16" s="395"/>
      <c r="BT16" s="395"/>
      <c r="BU16" s="396"/>
      <c r="BV16" s="394">
        <v>161639414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272523</v>
      </c>
      <c r="AD17" s="446"/>
      <c r="AE17" s="446"/>
      <c r="AF17" s="446"/>
      <c r="AG17" s="488"/>
      <c r="AH17" s="445">
        <v>242337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183913231</v>
      </c>
      <c r="BO17" s="395"/>
      <c r="BP17" s="395"/>
      <c r="BQ17" s="395"/>
      <c r="BR17" s="395"/>
      <c r="BS17" s="395"/>
      <c r="BT17" s="395"/>
      <c r="BU17" s="396"/>
      <c r="BV17" s="394">
        <v>174592560</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75"/>
      <c r="B18" s="516" t="s">
        <v>147</v>
      </c>
      <c r="C18" s="437"/>
      <c r="D18" s="437"/>
      <c r="E18" s="517"/>
      <c r="F18" s="517"/>
      <c r="G18" s="517"/>
      <c r="H18" s="517"/>
      <c r="I18" s="517"/>
      <c r="J18" s="517"/>
      <c r="K18" s="517"/>
      <c r="L18" s="518">
        <v>61.86</v>
      </c>
      <c r="M18" s="518"/>
      <c r="N18" s="518"/>
      <c r="O18" s="518"/>
      <c r="P18" s="518"/>
      <c r="Q18" s="518"/>
      <c r="R18" s="519"/>
      <c r="S18" s="519"/>
      <c r="T18" s="519"/>
      <c r="U18" s="519"/>
      <c r="V18" s="520"/>
      <c r="W18" s="412"/>
      <c r="X18" s="413"/>
      <c r="Y18" s="413"/>
      <c r="Z18" s="413"/>
      <c r="AA18" s="413"/>
      <c r="AB18" s="404"/>
      <c r="AC18" s="521">
        <v>82.2</v>
      </c>
      <c r="AD18" s="522"/>
      <c r="AE18" s="522"/>
      <c r="AF18" s="522"/>
      <c r="AG18" s="523"/>
      <c r="AH18" s="521">
        <v>79.5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148926160</v>
      </c>
      <c r="BO18" s="395"/>
      <c r="BP18" s="395"/>
      <c r="BQ18" s="395"/>
      <c r="BR18" s="395"/>
      <c r="BS18" s="395"/>
      <c r="BT18" s="395"/>
      <c r="BU18" s="396"/>
      <c r="BV18" s="394">
        <v>146498518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75"/>
      <c r="B19" s="516" t="s">
        <v>149</v>
      </c>
      <c r="C19" s="437"/>
      <c r="D19" s="437"/>
      <c r="E19" s="517"/>
      <c r="F19" s="517"/>
      <c r="G19" s="517"/>
      <c r="H19" s="517"/>
      <c r="I19" s="517"/>
      <c r="J19" s="517"/>
      <c r="K19" s="517"/>
      <c r="L19" s="525">
        <v>12093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216092230</v>
      </c>
      <c r="BO19" s="395"/>
      <c r="BP19" s="395"/>
      <c r="BQ19" s="395"/>
      <c r="BR19" s="395"/>
      <c r="BS19" s="395"/>
      <c r="BT19" s="395"/>
      <c r="BU19" s="396"/>
      <c r="BV19" s="394">
        <v>200702689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75"/>
      <c r="B20" s="516" t="s">
        <v>151</v>
      </c>
      <c r="C20" s="437"/>
      <c r="D20" s="437"/>
      <c r="E20" s="517"/>
      <c r="F20" s="517"/>
      <c r="G20" s="517"/>
      <c r="H20" s="517"/>
      <c r="I20" s="517"/>
      <c r="J20" s="517"/>
      <c r="K20" s="517"/>
      <c r="L20" s="525">
        <v>400164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15247854</v>
      </c>
      <c r="BO22" s="358"/>
      <c r="BP22" s="358"/>
      <c r="BQ22" s="358"/>
      <c r="BR22" s="358"/>
      <c r="BS22" s="358"/>
      <c r="BT22" s="358"/>
      <c r="BU22" s="359"/>
      <c r="BV22" s="357">
        <v>14864852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9854080</v>
      </c>
      <c r="BO23" s="395"/>
      <c r="BP23" s="395"/>
      <c r="BQ23" s="395"/>
      <c r="BR23" s="395"/>
      <c r="BS23" s="395"/>
      <c r="BT23" s="395"/>
      <c r="BU23" s="396"/>
      <c r="BV23" s="394">
        <v>9913615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75"/>
      <c r="B24" s="565"/>
      <c r="C24" s="541"/>
      <c r="D24" s="542"/>
      <c r="E24" s="444" t="s">
        <v>161</v>
      </c>
      <c r="F24" s="424"/>
      <c r="G24" s="424"/>
      <c r="H24" s="424"/>
      <c r="I24" s="424"/>
      <c r="J24" s="424"/>
      <c r="K24" s="425"/>
      <c r="L24" s="445">
        <v>1</v>
      </c>
      <c r="M24" s="446"/>
      <c r="N24" s="446"/>
      <c r="O24" s="446"/>
      <c r="P24" s="488"/>
      <c r="Q24" s="445">
        <v>11548</v>
      </c>
      <c r="R24" s="446"/>
      <c r="S24" s="446"/>
      <c r="T24" s="446"/>
      <c r="U24" s="446"/>
      <c r="V24" s="488"/>
      <c r="W24" s="540"/>
      <c r="X24" s="541"/>
      <c r="Y24" s="542"/>
      <c r="Z24" s="444" t="s">
        <v>162</v>
      </c>
      <c r="AA24" s="424"/>
      <c r="AB24" s="424"/>
      <c r="AC24" s="424"/>
      <c r="AD24" s="424"/>
      <c r="AE24" s="424"/>
      <c r="AF24" s="424"/>
      <c r="AG24" s="425"/>
      <c r="AH24" s="445">
        <v>4103</v>
      </c>
      <c r="AI24" s="446"/>
      <c r="AJ24" s="446"/>
      <c r="AK24" s="446"/>
      <c r="AL24" s="488"/>
      <c r="AM24" s="445">
        <v>12280279</v>
      </c>
      <c r="AN24" s="446"/>
      <c r="AO24" s="446"/>
      <c r="AP24" s="446"/>
      <c r="AQ24" s="446"/>
      <c r="AR24" s="488"/>
      <c r="AS24" s="445">
        <v>2993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15247854</v>
      </c>
      <c r="BO24" s="395"/>
      <c r="BP24" s="395"/>
      <c r="BQ24" s="395"/>
      <c r="BR24" s="395"/>
      <c r="BS24" s="395"/>
      <c r="BT24" s="395"/>
      <c r="BU24" s="396"/>
      <c r="BV24" s="394">
        <v>14864852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75"/>
      <c r="B25" s="565"/>
      <c r="C25" s="541"/>
      <c r="D25" s="542"/>
      <c r="E25" s="444" t="s">
        <v>164</v>
      </c>
      <c r="F25" s="424"/>
      <c r="G25" s="424"/>
      <c r="H25" s="424"/>
      <c r="I25" s="424"/>
      <c r="J25" s="424"/>
      <c r="K25" s="425"/>
      <c r="L25" s="445">
        <v>2</v>
      </c>
      <c r="M25" s="446"/>
      <c r="N25" s="446"/>
      <c r="O25" s="446"/>
      <c r="P25" s="488"/>
      <c r="Q25" s="445">
        <v>9268</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70983841</v>
      </c>
      <c r="BO25" s="358"/>
      <c r="BP25" s="358"/>
      <c r="BQ25" s="358"/>
      <c r="BR25" s="358"/>
      <c r="BS25" s="358"/>
      <c r="BT25" s="358"/>
      <c r="BU25" s="359"/>
      <c r="BV25" s="357">
        <v>50200534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75"/>
      <c r="B26" s="565"/>
      <c r="C26" s="541"/>
      <c r="D26" s="542"/>
      <c r="E26" s="444" t="s">
        <v>167</v>
      </c>
      <c r="F26" s="424"/>
      <c r="G26" s="424"/>
      <c r="H26" s="424"/>
      <c r="I26" s="424"/>
      <c r="J26" s="424"/>
      <c r="K26" s="425"/>
      <c r="L26" s="445">
        <v>1</v>
      </c>
      <c r="M26" s="446"/>
      <c r="N26" s="446"/>
      <c r="O26" s="446"/>
      <c r="P26" s="488"/>
      <c r="Q26" s="445">
        <v>8292</v>
      </c>
      <c r="R26" s="446"/>
      <c r="S26" s="446"/>
      <c r="T26" s="446"/>
      <c r="U26" s="446"/>
      <c r="V26" s="488"/>
      <c r="W26" s="540"/>
      <c r="X26" s="541"/>
      <c r="Y26" s="542"/>
      <c r="Z26" s="444" t="s">
        <v>168</v>
      </c>
      <c r="AA26" s="546"/>
      <c r="AB26" s="546"/>
      <c r="AC26" s="546"/>
      <c r="AD26" s="546"/>
      <c r="AE26" s="546"/>
      <c r="AF26" s="546"/>
      <c r="AG26" s="547"/>
      <c r="AH26" s="445">
        <v>404</v>
      </c>
      <c r="AI26" s="446"/>
      <c r="AJ26" s="446"/>
      <c r="AK26" s="446"/>
      <c r="AL26" s="488"/>
      <c r="AM26" s="445">
        <v>1146148</v>
      </c>
      <c r="AN26" s="446"/>
      <c r="AO26" s="446"/>
      <c r="AP26" s="446"/>
      <c r="AQ26" s="446"/>
      <c r="AR26" s="488"/>
      <c r="AS26" s="445">
        <v>2837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75"/>
      <c r="B27" s="565"/>
      <c r="C27" s="541"/>
      <c r="D27" s="542"/>
      <c r="E27" s="444" t="s">
        <v>170</v>
      </c>
      <c r="F27" s="424"/>
      <c r="G27" s="424"/>
      <c r="H27" s="424"/>
      <c r="I27" s="424"/>
      <c r="J27" s="424"/>
      <c r="K27" s="425"/>
      <c r="L27" s="445">
        <v>1</v>
      </c>
      <c r="M27" s="446"/>
      <c r="N27" s="446"/>
      <c r="O27" s="446"/>
      <c r="P27" s="488"/>
      <c r="Q27" s="445">
        <v>9288</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40881</v>
      </c>
      <c r="AN27" s="446"/>
      <c r="AO27" s="446"/>
      <c r="AP27" s="446"/>
      <c r="AQ27" s="446"/>
      <c r="AR27" s="488"/>
      <c r="AS27" s="445">
        <v>4088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75"/>
      <c r="B28" s="565"/>
      <c r="C28" s="541"/>
      <c r="D28" s="542"/>
      <c r="E28" s="444" t="s">
        <v>173</v>
      </c>
      <c r="F28" s="424"/>
      <c r="G28" s="424"/>
      <c r="H28" s="424"/>
      <c r="I28" s="424"/>
      <c r="J28" s="424"/>
      <c r="K28" s="425"/>
      <c r="L28" s="445">
        <v>1</v>
      </c>
      <c r="M28" s="446"/>
      <c r="N28" s="446"/>
      <c r="O28" s="446"/>
      <c r="P28" s="488"/>
      <c r="Q28" s="445">
        <v>7835</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49356735</v>
      </c>
      <c r="BO28" s="358"/>
      <c r="BP28" s="358"/>
      <c r="BQ28" s="358"/>
      <c r="BR28" s="358"/>
      <c r="BS28" s="358"/>
      <c r="BT28" s="358"/>
      <c r="BU28" s="359"/>
      <c r="BV28" s="357">
        <v>54965138</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75"/>
      <c r="B29" s="565"/>
      <c r="C29" s="541"/>
      <c r="D29" s="542"/>
      <c r="E29" s="444" t="s">
        <v>176</v>
      </c>
      <c r="F29" s="424"/>
      <c r="G29" s="424"/>
      <c r="H29" s="424"/>
      <c r="I29" s="424"/>
      <c r="J29" s="424"/>
      <c r="K29" s="425"/>
      <c r="L29" s="445">
        <v>48</v>
      </c>
      <c r="M29" s="446"/>
      <c r="N29" s="446"/>
      <c r="O29" s="446"/>
      <c r="P29" s="488"/>
      <c r="Q29" s="445">
        <v>6123</v>
      </c>
      <c r="R29" s="446"/>
      <c r="S29" s="446"/>
      <c r="T29" s="446"/>
      <c r="U29" s="446"/>
      <c r="V29" s="488"/>
      <c r="W29" s="543"/>
      <c r="X29" s="544"/>
      <c r="Y29" s="545"/>
      <c r="Z29" s="444" t="s">
        <v>177</v>
      </c>
      <c r="AA29" s="424"/>
      <c r="AB29" s="424"/>
      <c r="AC29" s="424"/>
      <c r="AD29" s="424"/>
      <c r="AE29" s="424"/>
      <c r="AF29" s="424"/>
      <c r="AG29" s="425"/>
      <c r="AH29" s="445">
        <v>4113</v>
      </c>
      <c r="AI29" s="446"/>
      <c r="AJ29" s="446"/>
      <c r="AK29" s="446"/>
      <c r="AL29" s="488"/>
      <c r="AM29" s="445">
        <v>12321160</v>
      </c>
      <c r="AN29" s="446"/>
      <c r="AO29" s="446"/>
      <c r="AP29" s="446"/>
      <c r="AQ29" s="446"/>
      <c r="AR29" s="488"/>
      <c r="AS29" s="445">
        <v>2996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72862702</v>
      </c>
      <c r="BO30" s="514"/>
      <c r="BP30" s="514"/>
      <c r="BQ30" s="514"/>
      <c r="BR30" s="514"/>
      <c r="BS30" s="514"/>
      <c r="BT30" s="514"/>
      <c r="BU30" s="515"/>
      <c r="BV30" s="513">
        <v>69050529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11</v>
      </c>
      <c r="CP34" s="584"/>
      <c r="CQ34" s="585" t="str">
        <f>IF('各会計、関係団体の財政状況及び健全化判断比率'!BS7="","",'各会計、関係団体の財政状況及び健全化判断比率'!BS7)</f>
        <v>大田区文化振興協会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12</v>
      </c>
      <c r="CP35" s="584"/>
      <c r="CQ35" s="585" t="str">
        <f>IF('各会計、関係団体の財政状況及び健全化判断比率'!BS8="","",'各会計、関係団体の財政状況及び健全化判断比率'!BS8)</f>
        <v>大田区産業振興協会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75"/>
      <c r="CO36" s="584">
        <f t="shared" si="3"/>
        <v>13</v>
      </c>
      <c r="CP36" s="584"/>
      <c r="CQ36" s="585" t="str">
        <f>IF('各会計、関係団体の財政状況及び健全化判断比率'!BS9="","",'各会計、関係団体の財政状況及び健全化判断比率'!BS9)</f>
        <v>大田区スポーツ協会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75"/>
      <c r="CO37" s="584">
        <f t="shared" si="3"/>
        <v>14</v>
      </c>
      <c r="CP37" s="584"/>
      <c r="CQ37" s="585" t="str">
        <f>IF('各会計、関係団体の財政状況及び健全化判断比率'!BS10="","",'各会計、関係団体の財政状況及び健全化判断比率'!BS10)</f>
        <v>大田区土地開発公社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v>
      </c>
      <c r="DH37" s="586"/>
      <c r="DI37" s="202"/>
    </row>
    <row r="38" spans="1:113" ht="32.25" customHeight="1">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75"/>
      <c r="CO38" s="584">
        <f t="shared" si="3"/>
        <v>15</v>
      </c>
      <c r="CP38" s="584"/>
      <c r="CQ38" s="585" t="str">
        <f>IF('各会計、関係団体の財政状況及び健全化判断比率'!BS11="","",'各会計、関係団体の財政状況及び健全化判断比率'!BS11)</f>
        <v>大田まちづくり公社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10</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75"/>
      <c r="CO39" s="584">
        <f t="shared" si="3"/>
        <v>16</v>
      </c>
      <c r="CP39" s="584"/>
      <c r="CQ39" s="585" t="str">
        <f>IF('各会計、関係団体の財政状況及び健全化判断比率'!BS12="","",'各会計、関係団体の財政状況及び健全化判断比率'!BS12)</f>
        <v>大田区環境公社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17</v>
      </c>
      <c r="CP40" s="584"/>
      <c r="CQ40" s="585" t="str">
        <f>IF('各会計、関係団体の財政状況及び健全化判断比率'!BS13="","",'各会計、関係団体の財政状況及び健全化判断比率'!BS13)</f>
        <v>国際都市おおた協会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18</v>
      </c>
      <c r="CP41" s="584"/>
      <c r="CQ41" s="585" t="str">
        <f>IF('各会計、関係団体の財政状況及び健全化判断比率'!BS14="","",'各会計、関係団体の財政状況及び健全化判断比率'!BS14)</f>
        <v>羽田エアポートライン株式会社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XB71QEU6wuztuRdv9GjA7aeS5IrIn2BPDMOJr70UwHIyT49B38z8spO4/o3kuJ60nW+66+9eGVx7RD66SZeYpQ==" saltValue="IwzgqN+ck5Ql5Q7E4S5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36" t="s">
        <v>530</v>
      </c>
      <c r="D34" s="1136"/>
      <c r="E34" s="1137"/>
      <c r="F34" s="32">
        <v>2.15</v>
      </c>
      <c r="G34" s="33">
        <v>4.3600000000000003</v>
      </c>
      <c r="H34" s="33">
        <v>5.7</v>
      </c>
      <c r="I34" s="33">
        <v>1.54</v>
      </c>
      <c r="J34" s="34">
        <v>1.47</v>
      </c>
      <c r="K34" s="22"/>
      <c r="L34" s="22"/>
      <c r="M34" s="22"/>
      <c r="N34" s="22"/>
      <c r="O34" s="22"/>
      <c r="P34" s="22"/>
    </row>
    <row r="35" spans="1:16" ht="39" customHeight="1">
      <c r="A35" s="22"/>
      <c r="B35" s="35"/>
      <c r="C35" s="1132" t="s">
        <v>531</v>
      </c>
      <c r="D35" s="1132"/>
      <c r="E35" s="1133"/>
      <c r="F35" s="36">
        <v>1.26</v>
      </c>
      <c r="G35" s="37">
        <v>1.0900000000000001</v>
      </c>
      <c r="H35" s="37">
        <v>0.78</v>
      </c>
      <c r="I35" s="37">
        <v>0.49</v>
      </c>
      <c r="J35" s="38">
        <v>0.23</v>
      </c>
      <c r="K35" s="22"/>
      <c r="L35" s="22"/>
      <c r="M35" s="22"/>
      <c r="N35" s="22"/>
      <c r="O35" s="22"/>
      <c r="P35" s="22"/>
    </row>
    <row r="36" spans="1:16" ht="39" customHeight="1">
      <c r="A36" s="22"/>
      <c r="B36" s="35"/>
      <c r="C36" s="1132" t="s">
        <v>532</v>
      </c>
      <c r="D36" s="1132"/>
      <c r="E36" s="1133"/>
      <c r="F36" s="36">
        <v>0.57999999999999996</v>
      </c>
      <c r="G36" s="37">
        <v>0.63</v>
      </c>
      <c r="H36" s="37">
        <v>0.65</v>
      </c>
      <c r="I36" s="37">
        <v>0.51</v>
      </c>
      <c r="J36" s="38">
        <v>0.2</v>
      </c>
      <c r="K36" s="22"/>
      <c r="L36" s="22"/>
      <c r="M36" s="22"/>
      <c r="N36" s="22"/>
      <c r="O36" s="22"/>
      <c r="P36" s="22"/>
    </row>
    <row r="37" spans="1:16" ht="39" customHeight="1">
      <c r="A37" s="22"/>
      <c r="B37" s="35"/>
      <c r="C37" s="1132" t="s">
        <v>533</v>
      </c>
      <c r="D37" s="1132"/>
      <c r="E37" s="1133"/>
      <c r="F37" s="36">
        <v>7.0000000000000007E-2</v>
      </c>
      <c r="G37" s="37">
        <v>0.11</v>
      </c>
      <c r="H37" s="37">
        <v>0.14000000000000001</v>
      </c>
      <c r="I37" s="37">
        <v>0.09</v>
      </c>
      <c r="J37" s="38">
        <v>0.08</v>
      </c>
      <c r="K37" s="22"/>
      <c r="L37" s="22"/>
      <c r="M37" s="22"/>
      <c r="N37" s="22"/>
      <c r="O37" s="22"/>
      <c r="P37" s="22"/>
    </row>
    <row r="38" spans="1:16" ht="39" customHeight="1">
      <c r="A38" s="22"/>
      <c r="B38" s="35"/>
      <c r="C38" s="1132"/>
      <c r="D38" s="1132"/>
      <c r="E38" s="1133"/>
      <c r="F38" s="36"/>
      <c r="G38" s="37"/>
      <c r="H38" s="37"/>
      <c r="I38" s="37"/>
      <c r="J38" s="38"/>
      <c r="K38" s="22"/>
      <c r="L38" s="22"/>
      <c r="M38" s="22"/>
      <c r="N38" s="22"/>
      <c r="O38" s="22"/>
      <c r="P38" s="22"/>
    </row>
    <row r="39" spans="1:16" ht="39" customHeight="1">
      <c r="A39" s="22"/>
      <c r="B39" s="35"/>
      <c r="C39" s="1132"/>
      <c r="D39" s="1132"/>
      <c r="E39" s="1133"/>
      <c r="F39" s="36"/>
      <c r="G39" s="37"/>
      <c r="H39" s="37"/>
      <c r="I39" s="37"/>
      <c r="J39" s="38"/>
      <c r="K39" s="22"/>
      <c r="L39" s="22"/>
      <c r="M39" s="22"/>
      <c r="N39" s="22"/>
      <c r="O39" s="22"/>
      <c r="P39" s="22"/>
    </row>
    <row r="40" spans="1:16" ht="39" customHeight="1">
      <c r="A40" s="22"/>
      <c r="B40" s="35"/>
      <c r="C40" s="1132"/>
      <c r="D40" s="1132"/>
      <c r="E40" s="1133"/>
      <c r="F40" s="36"/>
      <c r="G40" s="37"/>
      <c r="H40" s="37"/>
      <c r="I40" s="37"/>
      <c r="J40" s="38"/>
      <c r="K40" s="22"/>
      <c r="L40" s="22"/>
      <c r="M40" s="22"/>
      <c r="N40" s="22"/>
      <c r="O40" s="22"/>
      <c r="P40" s="22"/>
    </row>
    <row r="41" spans="1:16" ht="39" customHeight="1">
      <c r="A41" s="22"/>
      <c r="B41" s="35"/>
      <c r="C41" s="1132"/>
      <c r="D41" s="1132"/>
      <c r="E41" s="1133"/>
      <c r="F41" s="36"/>
      <c r="G41" s="37"/>
      <c r="H41" s="37"/>
      <c r="I41" s="37"/>
      <c r="J41" s="38"/>
      <c r="K41" s="22"/>
      <c r="L41" s="22"/>
      <c r="M41" s="22"/>
      <c r="N41" s="22"/>
      <c r="O41" s="22"/>
      <c r="P41" s="22"/>
    </row>
    <row r="42" spans="1:16" ht="39" customHeight="1">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1nA31n2AX1ykhIlbvL2F0GDpTcxT0Ba5vQNxz085asK6excWN4e94PWgPCyFqtL1Vr0KhY4ye7V7AHEmBwQQ1g==" saltValue="4kjbq9AZyh5lbijgokLe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c r="A45" s="46"/>
      <c r="B45" s="1138" t="s">
        <v>9</v>
      </c>
      <c r="C45" s="1139"/>
      <c r="D45" s="56"/>
      <c r="E45" s="1144" t="s">
        <v>10</v>
      </c>
      <c r="F45" s="1144"/>
      <c r="G45" s="1144"/>
      <c r="H45" s="1144"/>
      <c r="I45" s="1144"/>
      <c r="J45" s="1145"/>
      <c r="K45" s="57">
        <v>2950</v>
      </c>
      <c r="L45" s="58">
        <v>2493</v>
      </c>
      <c r="M45" s="58">
        <v>2333</v>
      </c>
      <c r="N45" s="58">
        <v>1885</v>
      </c>
      <c r="O45" s="59">
        <v>1725</v>
      </c>
      <c r="P45" s="46"/>
      <c r="Q45" s="46"/>
      <c r="R45" s="46"/>
      <c r="S45" s="46"/>
      <c r="T45" s="46"/>
      <c r="U45" s="46"/>
    </row>
    <row r="46" spans="1:21" ht="30.75" customHeight="1">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c r="A47" s="46"/>
      <c r="B47" s="1140"/>
      <c r="C47" s="1141"/>
      <c r="D47" s="60"/>
      <c r="E47" s="1146" t="s">
        <v>12</v>
      </c>
      <c r="F47" s="1146"/>
      <c r="G47" s="1146"/>
      <c r="H47" s="1146"/>
      <c r="I47" s="1146"/>
      <c r="J47" s="1147"/>
      <c r="K47" s="61">
        <v>138</v>
      </c>
      <c r="L47" s="62">
        <v>138</v>
      </c>
      <c r="M47" s="62">
        <v>75</v>
      </c>
      <c r="N47" s="62">
        <v>75</v>
      </c>
      <c r="O47" s="63" t="s">
        <v>482</v>
      </c>
      <c r="P47" s="46"/>
      <c r="Q47" s="46"/>
      <c r="R47" s="46"/>
      <c r="S47" s="46"/>
      <c r="T47" s="46"/>
      <c r="U47" s="46"/>
    </row>
    <row r="48" spans="1:21" ht="30.75" customHeight="1">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c r="A49" s="46"/>
      <c r="B49" s="1140"/>
      <c r="C49" s="1141"/>
      <c r="D49" s="60"/>
      <c r="E49" s="1146" t="s">
        <v>14</v>
      </c>
      <c r="F49" s="1146"/>
      <c r="G49" s="1146"/>
      <c r="H49" s="1146"/>
      <c r="I49" s="1146"/>
      <c r="J49" s="1147"/>
      <c r="K49" s="61">
        <v>189</v>
      </c>
      <c r="L49" s="62">
        <v>211</v>
      </c>
      <c r="M49" s="62">
        <v>208</v>
      </c>
      <c r="N49" s="62">
        <v>203</v>
      </c>
      <c r="O49" s="63">
        <v>247</v>
      </c>
      <c r="P49" s="46"/>
      <c r="Q49" s="46"/>
      <c r="R49" s="46"/>
      <c r="S49" s="46"/>
      <c r="T49" s="46"/>
      <c r="U49" s="46"/>
    </row>
    <row r="50" spans="1:21" ht="30.75" customHeight="1">
      <c r="A50" s="46"/>
      <c r="B50" s="1140"/>
      <c r="C50" s="1141"/>
      <c r="D50" s="60"/>
      <c r="E50" s="1146" t="s">
        <v>15</v>
      </c>
      <c r="F50" s="1146"/>
      <c r="G50" s="1146"/>
      <c r="H50" s="1146"/>
      <c r="I50" s="1146"/>
      <c r="J50" s="1147"/>
      <c r="K50" s="61">
        <v>2732</v>
      </c>
      <c r="L50" s="62">
        <v>3521</v>
      </c>
      <c r="M50" s="62">
        <v>6665</v>
      </c>
      <c r="N50" s="62">
        <v>2368</v>
      </c>
      <c r="O50" s="63">
        <v>4308</v>
      </c>
      <c r="P50" s="46"/>
      <c r="Q50" s="46"/>
      <c r="R50" s="46"/>
      <c r="S50" s="46"/>
      <c r="T50" s="46"/>
      <c r="U50" s="46"/>
    </row>
    <row r="51" spans="1:21" ht="30.75" customHeight="1">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c r="A52" s="46"/>
      <c r="B52" s="1148" t="s">
        <v>17</v>
      </c>
      <c r="C52" s="1149"/>
      <c r="D52" s="64"/>
      <c r="E52" s="1146" t="s">
        <v>18</v>
      </c>
      <c r="F52" s="1146"/>
      <c r="G52" s="1146"/>
      <c r="H52" s="1146"/>
      <c r="I52" s="1146"/>
      <c r="J52" s="1147"/>
      <c r="K52" s="61">
        <v>11694</v>
      </c>
      <c r="L52" s="62">
        <v>11469</v>
      </c>
      <c r="M52" s="62">
        <v>11050</v>
      </c>
      <c r="N52" s="62">
        <v>10541</v>
      </c>
      <c r="O52" s="63">
        <v>9186</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-5685</v>
      </c>
      <c r="L53" s="67">
        <v>-5106</v>
      </c>
      <c r="M53" s="67">
        <v>-1769</v>
      </c>
      <c r="N53" s="67">
        <v>-6010</v>
      </c>
      <c r="O53" s="68">
        <v>-2906</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c r="B58" s="1154" t="s">
        <v>24</v>
      </c>
      <c r="C58" s="1155"/>
      <c r="D58" s="1160" t="s">
        <v>25</v>
      </c>
      <c r="E58" s="1161"/>
      <c r="F58" s="1161"/>
      <c r="G58" s="1161"/>
      <c r="H58" s="1161"/>
      <c r="I58" s="1161"/>
      <c r="J58" s="1162"/>
      <c r="K58" s="81" t="s">
        <v>482</v>
      </c>
      <c r="L58" s="82" t="s">
        <v>482</v>
      </c>
      <c r="M58" s="82" t="s">
        <v>482</v>
      </c>
      <c r="N58" s="82" t="s">
        <v>482</v>
      </c>
      <c r="O58" s="83" t="s">
        <v>555</v>
      </c>
    </row>
    <row r="59" spans="1:21" ht="31.5" customHeight="1">
      <c r="B59" s="1156"/>
      <c r="C59" s="1157"/>
      <c r="D59" s="1163" t="s">
        <v>26</v>
      </c>
      <c r="E59" s="1164"/>
      <c r="F59" s="1164"/>
      <c r="G59" s="1164"/>
      <c r="H59" s="1164"/>
      <c r="I59" s="1164"/>
      <c r="J59" s="1165"/>
      <c r="K59" s="84">
        <v>8030</v>
      </c>
      <c r="L59" s="85">
        <v>6438</v>
      </c>
      <c r="M59" s="85">
        <v>3280</v>
      </c>
      <c r="N59" s="85">
        <v>2256</v>
      </c>
      <c r="O59" s="86" t="s">
        <v>569</v>
      </c>
    </row>
    <row r="60" spans="1:21" ht="31.5" customHeight="1" thickBot="1">
      <c r="B60" s="1158"/>
      <c r="C60" s="1159"/>
      <c r="D60" s="1166" t="s">
        <v>27</v>
      </c>
      <c r="E60" s="1167"/>
      <c r="F60" s="1167"/>
      <c r="G60" s="1167"/>
      <c r="H60" s="1167"/>
      <c r="I60" s="1167"/>
      <c r="J60" s="1168"/>
      <c r="K60" s="87">
        <v>1090</v>
      </c>
      <c r="L60" s="88">
        <v>1228</v>
      </c>
      <c r="M60" s="88">
        <v>677</v>
      </c>
      <c r="N60" s="88">
        <v>752</v>
      </c>
      <c r="O60" s="89" t="s">
        <v>556</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XIPKfAuqEcMFqazM+uHZOfMjBqzZ/BgZDeSueF65kdKDxrAS88S3OXypsPKrUOEXOFP6FFhfIghtgQHG2CwUQ==" saltValue="v16YBUmXASyeNp3dxWEs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521</v>
      </c>
      <c r="J40" s="101" t="s">
        <v>522</v>
      </c>
      <c r="K40" s="101" t="s">
        <v>523</v>
      </c>
      <c r="L40" s="101" t="s">
        <v>524</v>
      </c>
      <c r="M40" s="102" t="s">
        <v>525</v>
      </c>
    </row>
    <row r="41" spans="2:13" ht="27.75" customHeight="1">
      <c r="B41" s="1169" t="s">
        <v>30</v>
      </c>
      <c r="C41" s="1170"/>
      <c r="D41" s="103"/>
      <c r="E41" s="1175" t="s">
        <v>31</v>
      </c>
      <c r="F41" s="1175"/>
      <c r="G41" s="1175"/>
      <c r="H41" s="1176"/>
      <c r="I41" s="342">
        <v>21681</v>
      </c>
      <c r="J41" s="343">
        <v>18277</v>
      </c>
      <c r="K41" s="343">
        <v>17150</v>
      </c>
      <c r="L41" s="343">
        <v>14865</v>
      </c>
      <c r="M41" s="344">
        <v>15248</v>
      </c>
    </row>
    <row r="42" spans="2:13" ht="27.75" customHeight="1">
      <c r="B42" s="1171"/>
      <c r="C42" s="1172"/>
      <c r="D42" s="104"/>
      <c r="E42" s="1177" t="s">
        <v>32</v>
      </c>
      <c r="F42" s="1177"/>
      <c r="G42" s="1177"/>
      <c r="H42" s="1178"/>
      <c r="I42" s="345">
        <v>10863</v>
      </c>
      <c r="J42" s="346">
        <v>10695</v>
      </c>
      <c r="K42" s="346">
        <v>8565</v>
      </c>
      <c r="L42" s="346">
        <v>8546</v>
      </c>
      <c r="M42" s="347">
        <v>7007</v>
      </c>
    </row>
    <row r="43" spans="2:13" ht="27.75" customHeight="1">
      <c r="B43" s="1171"/>
      <c r="C43" s="1172"/>
      <c r="D43" s="104"/>
      <c r="E43" s="1177" t="s">
        <v>33</v>
      </c>
      <c r="F43" s="1177"/>
      <c r="G43" s="1177"/>
      <c r="H43" s="1178"/>
      <c r="I43" s="345" t="s">
        <v>482</v>
      </c>
      <c r="J43" s="346" t="s">
        <v>482</v>
      </c>
      <c r="K43" s="346" t="s">
        <v>482</v>
      </c>
      <c r="L43" s="346" t="s">
        <v>482</v>
      </c>
      <c r="M43" s="347" t="s">
        <v>482</v>
      </c>
    </row>
    <row r="44" spans="2:13" ht="27.75" customHeight="1">
      <c r="B44" s="1171"/>
      <c r="C44" s="1172"/>
      <c r="D44" s="104"/>
      <c r="E44" s="1177" t="s">
        <v>34</v>
      </c>
      <c r="F44" s="1177"/>
      <c r="G44" s="1177"/>
      <c r="H44" s="1178"/>
      <c r="I44" s="345">
        <v>2354</v>
      </c>
      <c r="J44" s="346">
        <v>2794</v>
      </c>
      <c r="K44" s="346">
        <v>3170</v>
      </c>
      <c r="L44" s="346">
        <v>3878</v>
      </c>
      <c r="M44" s="347">
        <v>3991</v>
      </c>
    </row>
    <row r="45" spans="2:13" ht="27.75" customHeight="1">
      <c r="B45" s="1171"/>
      <c r="C45" s="1172"/>
      <c r="D45" s="104"/>
      <c r="E45" s="1177" t="s">
        <v>35</v>
      </c>
      <c r="F45" s="1177"/>
      <c r="G45" s="1177"/>
      <c r="H45" s="1178"/>
      <c r="I45" s="345">
        <v>31082</v>
      </c>
      <c r="J45" s="346">
        <v>29627</v>
      </c>
      <c r="K45" s="346">
        <v>27478</v>
      </c>
      <c r="L45" s="346">
        <v>27032</v>
      </c>
      <c r="M45" s="347">
        <v>27006</v>
      </c>
    </row>
    <row r="46" spans="2:13" ht="27.75" customHeight="1">
      <c r="B46" s="1171"/>
      <c r="C46" s="1172"/>
      <c r="D46" s="105"/>
      <c r="E46" s="1177" t="s">
        <v>36</v>
      </c>
      <c r="F46" s="1177"/>
      <c r="G46" s="1177"/>
      <c r="H46" s="1178"/>
      <c r="I46" s="345">
        <v>1</v>
      </c>
      <c r="J46" s="346">
        <v>1</v>
      </c>
      <c r="K46" s="346">
        <v>1</v>
      </c>
      <c r="L46" s="346">
        <v>2</v>
      </c>
      <c r="M46" s="347">
        <v>2</v>
      </c>
    </row>
    <row r="47" spans="2:13" ht="27.75" customHeight="1">
      <c r="B47" s="1171"/>
      <c r="C47" s="1172"/>
      <c r="D47" s="106"/>
      <c r="E47" s="1179" t="s">
        <v>37</v>
      </c>
      <c r="F47" s="1180"/>
      <c r="G47" s="1180"/>
      <c r="H47" s="1181"/>
      <c r="I47" s="345" t="s">
        <v>482</v>
      </c>
      <c r="J47" s="346" t="s">
        <v>482</v>
      </c>
      <c r="K47" s="346" t="s">
        <v>482</v>
      </c>
      <c r="L47" s="346" t="s">
        <v>482</v>
      </c>
      <c r="M47" s="347" t="s">
        <v>482</v>
      </c>
    </row>
    <row r="48" spans="2:13" ht="27.75" customHeight="1">
      <c r="B48" s="1171"/>
      <c r="C48" s="1172"/>
      <c r="D48" s="104"/>
      <c r="E48" s="1177" t="s">
        <v>38</v>
      </c>
      <c r="F48" s="1177"/>
      <c r="G48" s="1177"/>
      <c r="H48" s="1178"/>
      <c r="I48" s="345" t="s">
        <v>482</v>
      </c>
      <c r="J48" s="346" t="s">
        <v>482</v>
      </c>
      <c r="K48" s="346" t="s">
        <v>482</v>
      </c>
      <c r="L48" s="346" t="s">
        <v>482</v>
      </c>
      <c r="M48" s="347" t="s">
        <v>482</v>
      </c>
    </row>
    <row r="49" spans="2:13" ht="27.75" customHeight="1">
      <c r="B49" s="1173"/>
      <c r="C49" s="1174"/>
      <c r="D49" s="104"/>
      <c r="E49" s="1177" t="s">
        <v>39</v>
      </c>
      <c r="F49" s="1177"/>
      <c r="G49" s="1177"/>
      <c r="H49" s="1178"/>
      <c r="I49" s="345" t="s">
        <v>482</v>
      </c>
      <c r="J49" s="346" t="s">
        <v>482</v>
      </c>
      <c r="K49" s="346" t="s">
        <v>482</v>
      </c>
      <c r="L49" s="346" t="s">
        <v>482</v>
      </c>
      <c r="M49" s="347" t="s">
        <v>482</v>
      </c>
    </row>
    <row r="50" spans="2:13" ht="27.75" customHeight="1">
      <c r="B50" s="1182" t="s">
        <v>40</v>
      </c>
      <c r="C50" s="1183"/>
      <c r="D50" s="107"/>
      <c r="E50" s="1177" t="s">
        <v>41</v>
      </c>
      <c r="F50" s="1177"/>
      <c r="G50" s="1177"/>
      <c r="H50" s="1178"/>
      <c r="I50" s="345">
        <v>122391</v>
      </c>
      <c r="J50" s="346">
        <v>118073</v>
      </c>
      <c r="K50" s="346">
        <v>126055</v>
      </c>
      <c r="L50" s="346">
        <v>129875</v>
      </c>
      <c r="M50" s="347">
        <v>127686</v>
      </c>
    </row>
    <row r="51" spans="2:13" ht="27.75" customHeight="1">
      <c r="B51" s="1171"/>
      <c r="C51" s="1172"/>
      <c r="D51" s="104"/>
      <c r="E51" s="1177" t="s">
        <v>42</v>
      </c>
      <c r="F51" s="1177"/>
      <c r="G51" s="1177"/>
      <c r="H51" s="1178"/>
      <c r="I51" s="345" t="s">
        <v>482</v>
      </c>
      <c r="J51" s="346" t="s">
        <v>482</v>
      </c>
      <c r="K51" s="346" t="s">
        <v>482</v>
      </c>
      <c r="L51" s="346" t="s">
        <v>482</v>
      </c>
      <c r="M51" s="347" t="s">
        <v>482</v>
      </c>
    </row>
    <row r="52" spans="2:13" ht="27.75" customHeight="1">
      <c r="B52" s="1173"/>
      <c r="C52" s="1174"/>
      <c r="D52" s="104"/>
      <c r="E52" s="1177" t="s">
        <v>43</v>
      </c>
      <c r="F52" s="1177"/>
      <c r="G52" s="1177"/>
      <c r="H52" s="1178"/>
      <c r="I52" s="345">
        <v>95602</v>
      </c>
      <c r="J52" s="346">
        <v>86068</v>
      </c>
      <c r="K52" s="346">
        <v>80890</v>
      </c>
      <c r="L52" s="346">
        <v>71602</v>
      </c>
      <c r="M52" s="347">
        <v>63319</v>
      </c>
    </row>
    <row r="53" spans="2:13" ht="27.75" customHeight="1" thickBot="1">
      <c r="B53" s="1184" t="s">
        <v>19</v>
      </c>
      <c r="C53" s="1185"/>
      <c r="D53" s="108"/>
      <c r="E53" s="1186" t="s">
        <v>44</v>
      </c>
      <c r="F53" s="1186"/>
      <c r="G53" s="1186"/>
      <c r="H53" s="1187"/>
      <c r="I53" s="348">
        <v>-152012</v>
      </c>
      <c r="J53" s="349">
        <v>-142747</v>
      </c>
      <c r="K53" s="349">
        <v>-150581</v>
      </c>
      <c r="L53" s="349">
        <v>-147155</v>
      </c>
      <c r="M53" s="350">
        <v>-137751</v>
      </c>
    </row>
    <row r="54" spans="2:13" ht="27.75" customHeight="1">
      <c r="B54" s="109"/>
      <c r="C54" s="110"/>
      <c r="D54" s="110"/>
      <c r="E54" s="111"/>
      <c r="F54" s="111"/>
      <c r="G54" s="111"/>
      <c r="H54" s="111"/>
      <c r="I54" s="112"/>
      <c r="J54" s="112"/>
      <c r="K54" s="112"/>
      <c r="L54" s="112"/>
      <c r="M54" s="112"/>
    </row>
    <row r="55" spans="2:13"/>
  </sheetData>
  <sheetProtection algorithmName="SHA-512" hashValue="oGaamAUJr7K88mgCvwm+fiwtzs14r7feO03SSL24uM8VVi8TdrMQXop0XOKW3ayceg5kiD8Z2HiSNl6Z4dAU1Q==" saltValue="mOzlA+pJb6be0n71nyus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523</v>
      </c>
      <c r="G54" s="117" t="s">
        <v>524</v>
      </c>
      <c r="H54" s="118" t="s">
        <v>525</v>
      </c>
    </row>
    <row r="55" spans="2:8" ht="52.5" customHeight="1">
      <c r="B55" s="119"/>
      <c r="C55" s="1196" t="s">
        <v>46</v>
      </c>
      <c r="D55" s="1196"/>
      <c r="E55" s="1197"/>
      <c r="F55" s="120">
        <v>54093</v>
      </c>
      <c r="G55" s="120">
        <v>54965</v>
      </c>
      <c r="H55" s="121">
        <v>49357</v>
      </c>
    </row>
    <row r="56" spans="2:8" ht="52.5" customHeight="1">
      <c r="B56" s="122"/>
      <c r="C56" s="1198" t="s">
        <v>47</v>
      </c>
      <c r="D56" s="1198"/>
      <c r="E56" s="1199"/>
      <c r="F56" s="123">
        <v>1</v>
      </c>
      <c r="G56" s="123" t="s">
        <v>482</v>
      </c>
      <c r="H56" s="124" t="s">
        <v>482</v>
      </c>
    </row>
    <row r="57" spans="2:8" ht="53.25" customHeight="1">
      <c r="B57" s="122"/>
      <c r="C57" s="1200" t="s">
        <v>48</v>
      </c>
      <c r="D57" s="1200"/>
      <c r="E57" s="1201"/>
      <c r="F57" s="125">
        <v>64264</v>
      </c>
      <c r="G57" s="125">
        <v>69051</v>
      </c>
      <c r="H57" s="126">
        <v>72863</v>
      </c>
    </row>
    <row r="58" spans="2:8" ht="45.75" customHeight="1">
      <c r="B58" s="127"/>
      <c r="C58" s="1188" t="s">
        <v>541</v>
      </c>
      <c r="D58" s="1189"/>
      <c r="E58" s="1190"/>
      <c r="F58" s="128">
        <v>45920</v>
      </c>
      <c r="G58" s="128">
        <v>47941</v>
      </c>
      <c r="H58" s="129">
        <v>48533</v>
      </c>
    </row>
    <row r="59" spans="2:8" ht="45.75" customHeight="1">
      <c r="B59" s="127"/>
      <c r="C59" s="1188" t="s">
        <v>544</v>
      </c>
      <c r="D59" s="1189"/>
      <c r="E59" s="1190"/>
      <c r="F59" s="128">
        <v>7300</v>
      </c>
      <c r="G59" s="128">
        <v>9303</v>
      </c>
      <c r="H59" s="129">
        <v>11310</v>
      </c>
    </row>
    <row r="60" spans="2:8" ht="45.75" customHeight="1">
      <c r="B60" s="127"/>
      <c r="C60" s="1188" t="s">
        <v>543</v>
      </c>
      <c r="D60" s="1189"/>
      <c r="E60" s="1190"/>
      <c r="F60" s="128">
        <v>8017</v>
      </c>
      <c r="G60" s="128">
        <v>8841</v>
      </c>
      <c r="H60" s="129">
        <v>9848</v>
      </c>
    </row>
    <row r="61" spans="2:8" ht="45.75" customHeight="1">
      <c r="B61" s="127"/>
      <c r="C61" s="1188" t="s">
        <v>542</v>
      </c>
      <c r="D61" s="1189"/>
      <c r="E61" s="1190"/>
      <c r="F61" s="128">
        <v>1841</v>
      </c>
      <c r="G61" s="128">
        <v>2280</v>
      </c>
      <c r="H61" s="129">
        <v>2586</v>
      </c>
    </row>
    <row r="62" spans="2:8" ht="45.75" customHeight="1" thickBot="1">
      <c r="B62" s="130"/>
      <c r="C62" s="1191" t="s">
        <v>545</v>
      </c>
      <c r="D62" s="1192"/>
      <c r="E62" s="1193"/>
      <c r="F62" s="131">
        <v>96</v>
      </c>
      <c r="G62" s="131">
        <v>113</v>
      </c>
      <c r="H62" s="132">
        <v>131</v>
      </c>
    </row>
    <row r="63" spans="2:8" ht="52.5" customHeight="1" thickBot="1">
      <c r="B63" s="133"/>
      <c r="C63" s="1194" t="s">
        <v>49</v>
      </c>
      <c r="D63" s="1194"/>
      <c r="E63" s="1195"/>
      <c r="F63" s="134">
        <v>118357</v>
      </c>
      <c r="G63" s="134">
        <v>124016</v>
      </c>
      <c r="H63" s="135">
        <v>122219</v>
      </c>
    </row>
    <row r="64" spans="2:8"/>
  </sheetData>
  <sheetProtection algorithmName="SHA-512" hashValue="jrRF85BrNtgfL2nyA1VRS+1KUrgLa8Q5rGuhH0ly/eHKbHx3b/h+7qz4XrnEFnOhXMaNUtKz4nT0W3hErrimBQ==" saltValue="lFOm2gli0ZIvnr2JvF2q5g==" spinCount="100000" sheet="1" objects="1" scenarios="1"/>
  <mergeCells count="9">
    <mergeCell ref="C61:E61"/>
    <mergeCell ref="C62:E62"/>
    <mergeCell ref="C63:E63"/>
    <mergeCell ref="C55:E55"/>
    <mergeCell ref="C56:E56"/>
    <mergeCell ref="C57:E57"/>
    <mergeCell ref="C58:E58"/>
    <mergeCell ref="C60:E60"/>
    <mergeCell ref="C59:E59"/>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H63" sqref="AH63"/>
    </sheetView>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1202"/>
      <c r="B1" s="1203"/>
      <c r="DD1" s="255"/>
      <c r="DE1" s="255"/>
    </row>
    <row r="2" spans="1:109" ht="25.5" customHeight="1">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c r="DD19" s="255"/>
      <c r="DE19" s="255"/>
    </row>
    <row r="20" spans="1:109">
      <c r="DD20" s="255"/>
      <c r="DE20" s="255"/>
    </row>
    <row r="21" spans="1:109" ht="17.25" customHeight="1">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1207"/>
      <c r="DD40" s="1207"/>
      <c r="DE40" s="255"/>
    </row>
    <row r="41" spans="2:109" ht="17.2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1208"/>
      <c r="I42" s="1209"/>
      <c r="J42" s="1209"/>
      <c r="K42" s="1209"/>
      <c r="AM42" s="1208"/>
      <c r="AN42" s="1208" t="s">
        <v>571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c r="B43" s="259"/>
      <c r="AN43" s="1210" t="s">
        <v>572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c r="B49" s="259"/>
      <c r="AN49" s="255" t="s">
        <v>573</v>
      </c>
    </row>
    <row r="50" spans="1:109">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521</v>
      </c>
      <c r="BQ50" s="1226"/>
      <c r="BR50" s="1226"/>
      <c r="BS50" s="1226"/>
      <c r="BT50" s="1226"/>
      <c r="BU50" s="1226"/>
      <c r="BV50" s="1226"/>
      <c r="BW50" s="1226"/>
      <c r="BX50" s="1226" t="s">
        <v>522</v>
      </c>
      <c r="BY50" s="1226"/>
      <c r="BZ50" s="1226"/>
      <c r="CA50" s="1226"/>
      <c r="CB50" s="1226"/>
      <c r="CC50" s="1226"/>
      <c r="CD50" s="1226"/>
      <c r="CE50" s="1226"/>
      <c r="CF50" s="1226" t="s">
        <v>523</v>
      </c>
      <c r="CG50" s="1226"/>
      <c r="CH50" s="1226"/>
      <c r="CI50" s="1226"/>
      <c r="CJ50" s="1226"/>
      <c r="CK50" s="1226"/>
      <c r="CL50" s="1226"/>
      <c r="CM50" s="1226"/>
      <c r="CN50" s="1226" t="s">
        <v>524</v>
      </c>
      <c r="CO50" s="1226"/>
      <c r="CP50" s="1226"/>
      <c r="CQ50" s="1226"/>
      <c r="CR50" s="1226"/>
      <c r="CS50" s="1226"/>
      <c r="CT50" s="1226"/>
      <c r="CU50" s="1226"/>
      <c r="CV50" s="1226" t="s">
        <v>525</v>
      </c>
      <c r="CW50" s="1226"/>
      <c r="CX50" s="1226"/>
      <c r="CY50" s="1226"/>
      <c r="CZ50" s="1226"/>
      <c r="DA50" s="1226"/>
      <c r="DB50" s="1226"/>
      <c r="DC50" s="1226"/>
    </row>
    <row r="51" spans="1:109" ht="13.5" customHeight="1">
      <c r="B51" s="259"/>
      <c r="G51" s="1227"/>
      <c r="H51" s="1227"/>
      <c r="I51" s="1228"/>
      <c r="J51" s="1228"/>
      <c r="K51" s="1229"/>
      <c r="L51" s="1229"/>
      <c r="M51" s="1229"/>
      <c r="N51" s="1229"/>
      <c r="AM51" s="1219"/>
      <c r="AN51" s="1230" t="s">
        <v>574</v>
      </c>
      <c r="AO51" s="1230"/>
      <c r="AP51" s="1230"/>
      <c r="AQ51" s="1230"/>
      <c r="AR51" s="1230"/>
      <c r="AS51" s="1230"/>
      <c r="AT51" s="1230"/>
      <c r="AU51" s="1230"/>
      <c r="AV51" s="1230"/>
      <c r="AW51" s="1230"/>
      <c r="AX51" s="1230"/>
      <c r="AY51" s="1230"/>
      <c r="AZ51" s="1230"/>
      <c r="BA51" s="1230"/>
      <c r="BB51" s="1230" t="s">
        <v>576</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577</v>
      </c>
      <c r="BC53" s="1230"/>
      <c r="BD53" s="1230"/>
      <c r="BE53" s="1230"/>
      <c r="BF53" s="1230"/>
      <c r="BG53" s="1230"/>
      <c r="BH53" s="1230"/>
      <c r="BI53" s="1230"/>
      <c r="BJ53" s="1230"/>
      <c r="BK53" s="1230"/>
      <c r="BL53" s="1230"/>
      <c r="BM53" s="1230"/>
      <c r="BN53" s="1230"/>
      <c r="BO53" s="1230"/>
      <c r="BP53" s="1231">
        <v>72.7</v>
      </c>
      <c r="BQ53" s="1231"/>
      <c r="BR53" s="1231"/>
      <c r="BS53" s="1231"/>
      <c r="BT53" s="1231"/>
      <c r="BU53" s="1231"/>
      <c r="BV53" s="1231"/>
      <c r="BW53" s="1231"/>
      <c r="BX53" s="1231">
        <v>72.7</v>
      </c>
      <c r="BY53" s="1231"/>
      <c r="BZ53" s="1231"/>
      <c r="CA53" s="1231"/>
      <c r="CB53" s="1231"/>
      <c r="CC53" s="1231"/>
      <c r="CD53" s="1231"/>
      <c r="CE53" s="1231"/>
      <c r="CF53" s="1231">
        <v>73.099999999999994</v>
      </c>
      <c r="CG53" s="1231"/>
      <c r="CH53" s="1231"/>
      <c r="CI53" s="1231"/>
      <c r="CJ53" s="1231"/>
      <c r="CK53" s="1231"/>
      <c r="CL53" s="1231"/>
      <c r="CM53" s="1231"/>
      <c r="CN53" s="1231">
        <v>73.400000000000006</v>
      </c>
      <c r="CO53" s="1231"/>
      <c r="CP53" s="1231"/>
      <c r="CQ53" s="1231"/>
      <c r="CR53" s="1231"/>
      <c r="CS53" s="1231"/>
      <c r="CT53" s="1231"/>
      <c r="CU53" s="1231"/>
      <c r="CV53" s="1231">
        <v>73.3</v>
      </c>
      <c r="CW53" s="1231"/>
      <c r="CX53" s="1231"/>
      <c r="CY53" s="1231"/>
      <c r="CZ53" s="1231"/>
      <c r="DA53" s="1231"/>
      <c r="DB53" s="1231"/>
      <c r="DC53" s="1231"/>
    </row>
    <row r="54" spans="1:109">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c r="A55" s="1209"/>
      <c r="B55" s="259"/>
      <c r="G55" s="1220"/>
      <c r="H55" s="1220"/>
      <c r="I55" s="1220"/>
      <c r="J55" s="1220"/>
      <c r="K55" s="1229"/>
      <c r="L55" s="1229"/>
      <c r="M55" s="1229"/>
      <c r="N55" s="1229"/>
      <c r="AN55" s="1226" t="s">
        <v>578</v>
      </c>
      <c r="AO55" s="1226"/>
      <c r="AP55" s="1226"/>
      <c r="AQ55" s="1226"/>
      <c r="AR55" s="1226"/>
      <c r="AS55" s="1226"/>
      <c r="AT55" s="1226"/>
      <c r="AU55" s="1226"/>
      <c r="AV55" s="1226"/>
      <c r="AW55" s="1226"/>
      <c r="AX55" s="1226"/>
      <c r="AY55" s="1226"/>
      <c r="AZ55" s="1226"/>
      <c r="BA55" s="1226"/>
      <c r="BB55" s="1230" t="s">
        <v>579</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580</v>
      </c>
      <c r="BC57" s="1230"/>
      <c r="BD57" s="1230"/>
      <c r="BE57" s="1230"/>
      <c r="BF57" s="1230"/>
      <c r="BG57" s="1230"/>
      <c r="BH57" s="1230"/>
      <c r="BI57" s="1230"/>
      <c r="BJ57" s="1230"/>
      <c r="BK57" s="1230"/>
      <c r="BL57" s="1230"/>
      <c r="BM57" s="1230"/>
      <c r="BN57" s="1230"/>
      <c r="BO57" s="1230"/>
      <c r="BP57" s="1231">
        <v>56.3</v>
      </c>
      <c r="BQ57" s="1231"/>
      <c r="BR57" s="1231"/>
      <c r="BS57" s="1231"/>
      <c r="BT57" s="1231"/>
      <c r="BU57" s="1231"/>
      <c r="BV57" s="1231"/>
      <c r="BW57" s="1231"/>
      <c r="BX57" s="1231">
        <v>56.4</v>
      </c>
      <c r="BY57" s="1231"/>
      <c r="BZ57" s="1231"/>
      <c r="CA57" s="1231"/>
      <c r="CB57" s="1231"/>
      <c r="CC57" s="1231"/>
      <c r="CD57" s="1231"/>
      <c r="CE57" s="1231"/>
      <c r="CF57" s="1231">
        <v>56</v>
      </c>
      <c r="CG57" s="1231"/>
      <c r="CH57" s="1231"/>
      <c r="CI57" s="1231"/>
      <c r="CJ57" s="1231"/>
      <c r="CK57" s="1231"/>
      <c r="CL57" s="1231"/>
      <c r="CM57" s="1231"/>
      <c r="CN57" s="1231">
        <v>56.6</v>
      </c>
      <c r="CO57" s="1231"/>
      <c r="CP57" s="1231"/>
      <c r="CQ57" s="1231"/>
      <c r="CR57" s="1231"/>
      <c r="CS57" s="1231"/>
      <c r="CT57" s="1231"/>
      <c r="CU57" s="1231"/>
      <c r="CV57" s="1231">
        <v>56.7</v>
      </c>
      <c r="CW57" s="1231"/>
      <c r="CX57" s="1231"/>
      <c r="CY57" s="1231"/>
      <c r="CZ57" s="1231"/>
      <c r="DA57" s="1231"/>
      <c r="DB57" s="1231"/>
      <c r="DC57" s="1231"/>
      <c r="DD57" s="1234"/>
      <c r="DE57" s="1232"/>
    </row>
    <row r="58" spans="1:109" s="1209" customFormat="1">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c r="B63" s="312" t="s">
        <v>581</v>
      </c>
    </row>
    <row r="64" spans="1:109">
      <c r="B64" s="259"/>
      <c r="G64" s="1208"/>
      <c r="I64" s="1240"/>
      <c r="J64" s="1240"/>
      <c r="K64" s="1240"/>
      <c r="L64" s="1240"/>
      <c r="M64" s="1240"/>
      <c r="N64" s="1241"/>
      <c r="AM64" s="1208"/>
      <c r="AN64" s="1208" t="s">
        <v>571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c r="B65" s="259"/>
      <c r="AN65" s="1210" t="s">
        <v>582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c r="B71" s="259"/>
      <c r="G71" s="1245"/>
      <c r="I71" s="1246"/>
      <c r="J71" s="1243"/>
      <c r="K71" s="1243"/>
      <c r="L71" s="1244"/>
      <c r="M71" s="1243"/>
      <c r="N71" s="1244"/>
      <c r="AM71" s="1245"/>
      <c r="AN71" s="255" t="s">
        <v>573</v>
      </c>
    </row>
    <row r="72" spans="2:107">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521</v>
      </c>
      <c r="BQ72" s="1226"/>
      <c r="BR72" s="1226"/>
      <c r="BS72" s="1226"/>
      <c r="BT72" s="1226"/>
      <c r="BU72" s="1226"/>
      <c r="BV72" s="1226"/>
      <c r="BW72" s="1226"/>
      <c r="BX72" s="1226" t="s">
        <v>522</v>
      </c>
      <c r="BY72" s="1226"/>
      <c r="BZ72" s="1226"/>
      <c r="CA72" s="1226"/>
      <c r="CB72" s="1226"/>
      <c r="CC72" s="1226"/>
      <c r="CD72" s="1226"/>
      <c r="CE72" s="1226"/>
      <c r="CF72" s="1226" t="s">
        <v>523</v>
      </c>
      <c r="CG72" s="1226"/>
      <c r="CH72" s="1226"/>
      <c r="CI72" s="1226"/>
      <c r="CJ72" s="1226"/>
      <c r="CK72" s="1226"/>
      <c r="CL72" s="1226"/>
      <c r="CM72" s="1226"/>
      <c r="CN72" s="1226" t="s">
        <v>524</v>
      </c>
      <c r="CO72" s="1226"/>
      <c r="CP72" s="1226"/>
      <c r="CQ72" s="1226"/>
      <c r="CR72" s="1226"/>
      <c r="CS72" s="1226"/>
      <c r="CT72" s="1226"/>
      <c r="CU72" s="1226"/>
      <c r="CV72" s="1226" t="s">
        <v>525</v>
      </c>
      <c r="CW72" s="1226"/>
      <c r="CX72" s="1226"/>
      <c r="CY72" s="1226"/>
      <c r="CZ72" s="1226"/>
      <c r="DA72" s="1226"/>
      <c r="DB72" s="1226"/>
      <c r="DC72" s="1226"/>
    </row>
    <row r="73" spans="2:107">
      <c r="B73" s="259"/>
      <c r="G73" s="1227"/>
      <c r="H73" s="1227"/>
      <c r="I73" s="1227"/>
      <c r="J73" s="1227"/>
      <c r="K73" s="1247"/>
      <c r="L73" s="1247"/>
      <c r="M73" s="1247"/>
      <c r="N73" s="1247"/>
      <c r="AM73" s="1219"/>
      <c r="AN73" s="1230" t="s">
        <v>574</v>
      </c>
      <c r="AO73" s="1230"/>
      <c r="AP73" s="1230"/>
      <c r="AQ73" s="1230"/>
      <c r="AR73" s="1230"/>
      <c r="AS73" s="1230"/>
      <c r="AT73" s="1230"/>
      <c r="AU73" s="1230"/>
      <c r="AV73" s="1230"/>
      <c r="AW73" s="1230"/>
      <c r="AX73" s="1230"/>
      <c r="AY73" s="1230"/>
      <c r="AZ73" s="1230"/>
      <c r="BA73" s="1230"/>
      <c r="BB73" s="1230" t="s">
        <v>575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583</v>
      </c>
      <c r="BC75" s="1230"/>
      <c r="BD75" s="1230"/>
      <c r="BE75" s="1230"/>
      <c r="BF75" s="1230"/>
      <c r="BG75" s="1230"/>
      <c r="BH75" s="1230"/>
      <c r="BI75" s="1230"/>
      <c r="BJ75" s="1230"/>
      <c r="BK75" s="1230"/>
      <c r="BL75" s="1230"/>
      <c r="BM75" s="1230"/>
      <c r="BN75" s="1230"/>
      <c r="BO75" s="1230"/>
      <c r="BP75" s="1231">
        <v>-4</v>
      </c>
      <c r="BQ75" s="1231"/>
      <c r="BR75" s="1231"/>
      <c r="BS75" s="1231"/>
      <c r="BT75" s="1231"/>
      <c r="BU75" s="1231"/>
      <c r="BV75" s="1231"/>
      <c r="BW75" s="1231"/>
      <c r="BX75" s="1231">
        <v>-3.7</v>
      </c>
      <c r="BY75" s="1231"/>
      <c r="BZ75" s="1231"/>
      <c r="CA75" s="1231"/>
      <c r="CB75" s="1231"/>
      <c r="CC75" s="1231"/>
      <c r="CD75" s="1231"/>
      <c r="CE75" s="1231"/>
      <c r="CF75" s="1231">
        <v>-2.6</v>
      </c>
      <c r="CG75" s="1231"/>
      <c r="CH75" s="1231"/>
      <c r="CI75" s="1231"/>
      <c r="CJ75" s="1231"/>
      <c r="CK75" s="1231"/>
      <c r="CL75" s="1231"/>
      <c r="CM75" s="1231"/>
      <c r="CN75" s="1231">
        <v>-2.6</v>
      </c>
      <c r="CO75" s="1231"/>
      <c r="CP75" s="1231"/>
      <c r="CQ75" s="1231"/>
      <c r="CR75" s="1231"/>
      <c r="CS75" s="1231"/>
      <c r="CT75" s="1231"/>
      <c r="CU75" s="1231"/>
      <c r="CV75" s="1231">
        <v>-2.1</v>
      </c>
      <c r="CW75" s="1231"/>
      <c r="CX75" s="1231"/>
      <c r="CY75" s="1231"/>
      <c r="CZ75" s="1231"/>
      <c r="DA75" s="1231"/>
      <c r="DB75" s="1231"/>
      <c r="DC75" s="1231"/>
    </row>
    <row r="76" spans="2:107">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c r="B77" s="259"/>
      <c r="G77" s="1220"/>
      <c r="H77" s="1220"/>
      <c r="I77" s="1220"/>
      <c r="J77" s="1220"/>
      <c r="K77" s="1247"/>
      <c r="L77" s="1247"/>
      <c r="M77" s="1247"/>
      <c r="N77" s="1247"/>
      <c r="AN77" s="1226" t="s">
        <v>578</v>
      </c>
      <c r="AO77" s="1226"/>
      <c r="AP77" s="1226"/>
      <c r="AQ77" s="1226"/>
      <c r="AR77" s="1226"/>
      <c r="AS77" s="1226"/>
      <c r="AT77" s="1226"/>
      <c r="AU77" s="1226"/>
      <c r="AV77" s="1226"/>
      <c r="AW77" s="1226"/>
      <c r="AX77" s="1226"/>
      <c r="AY77" s="1226"/>
      <c r="AZ77" s="1226"/>
      <c r="BA77" s="1226"/>
      <c r="BB77" s="1230" t="s">
        <v>579</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584</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-3.2</v>
      </c>
      <c r="CG79" s="1231"/>
      <c r="CH79" s="1231"/>
      <c r="CI79" s="1231"/>
      <c r="CJ79" s="1231"/>
      <c r="CK79" s="1231"/>
      <c r="CL79" s="1231"/>
      <c r="CM79" s="1231"/>
      <c r="CN79" s="1231">
        <v>-3.1</v>
      </c>
      <c r="CO79" s="1231"/>
      <c r="CP79" s="1231"/>
      <c r="CQ79" s="1231"/>
      <c r="CR79" s="1231"/>
      <c r="CS79" s="1231"/>
      <c r="CT79" s="1231"/>
      <c r="CU79" s="1231"/>
      <c r="CV79" s="1231">
        <v>-2.6</v>
      </c>
      <c r="CW79" s="1231"/>
      <c r="CX79" s="1231"/>
      <c r="CY79" s="1231"/>
      <c r="CZ79" s="1231"/>
      <c r="DA79" s="1231"/>
      <c r="DB79" s="1231"/>
      <c r="DC79" s="1231"/>
    </row>
    <row r="80" spans="2:107">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c r="B81" s="259"/>
    </row>
    <row r="82" spans="2:109" ht="17.2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TvEllpvppcC4gVujnIJMxjG5kc3EoiFRIikANFdoVDC4YS5NgEX8c57oFL0YJtLAaa09UMJgz2RHqlVoFiTPxg==" saltValue="2BuDWKMI8b3VSsScWDcau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H63" sqref="AH63"/>
    </sheetView>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585</v>
      </c>
    </row>
  </sheetData>
  <sheetProtection algorithmName="SHA-512" hashValue="LofPlIzu62u56sEKNRwhlyspf8wtv1u8yx0c61p7lK3N5b1glfGJveQWhp8hM1M19g7uEWowBAOfIr3fE3IQtA==" saltValue="O8MQMwZUvJz9EWy9d5pF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H63" sqref="AH63"/>
    </sheetView>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586</v>
      </c>
    </row>
  </sheetData>
  <sheetProtection algorithmName="SHA-512" hashValue="LK+Q5TJtxaHrDnmFl1jnXUBdYcwcLB5S43WxiTxpXQg6UXkTpTvPyqHfC1YMi48BM00vJ5DX+QIva9ZZvEKNew==" saltValue="DReHU3ieutGmdw4YqUqh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520</v>
      </c>
      <c r="G2" s="149"/>
      <c r="H2" s="150"/>
    </row>
    <row r="3" spans="1:8">
      <c r="A3" s="146" t="s">
        <v>513</v>
      </c>
      <c r="B3" s="151"/>
      <c r="C3" s="152"/>
      <c r="D3" s="153">
        <v>34721</v>
      </c>
      <c r="E3" s="154"/>
      <c r="F3" s="155">
        <v>51681</v>
      </c>
      <c r="G3" s="156"/>
      <c r="H3" s="157"/>
    </row>
    <row r="4" spans="1:8">
      <c r="A4" s="158"/>
      <c r="B4" s="159"/>
      <c r="C4" s="160"/>
      <c r="D4" s="161">
        <v>27844</v>
      </c>
      <c r="E4" s="162"/>
      <c r="F4" s="163">
        <v>37226</v>
      </c>
      <c r="G4" s="164"/>
      <c r="H4" s="165"/>
    </row>
    <row r="5" spans="1:8">
      <c r="A5" s="146" t="s">
        <v>515</v>
      </c>
      <c r="B5" s="151"/>
      <c r="C5" s="152"/>
      <c r="D5" s="153">
        <v>38176</v>
      </c>
      <c r="E5" s="154"/>
      <c r="F5" s="155">
        <v>50465</v>
      </c>
      <c r="G5" s="156"/>
      <c r="H5" s="157"/>
    </row>
    <row r="6" spans="1:8">
      <c r="A6" s="158"/>
      <c r="B6" s="159"/>
      <c r="C6" s="160"/>
      <c r="D6" s="161">
        <v>27225</v>
      </c>
      <c r="E6" s="162"/>
      <c r="F6" s="163">
        <v>34193</v>
      </c>
      <c r="G6" s="164"/>
      <c r="H6" s="165"/>
    </row>
    <row r="7" spans="1:8">
      <c r="A7" s="146" t="s">
        <v>516</v>
      </c>
      <c r="B7" s="151"/>
      <c r="C7" s="152"/>
      <c r="D7" s="153">
        <v>37372</v>
      </c>
      <c r="E7" s="154"/>
      <c r="F7" s="155">
        <v>51679</v>
      </c>
      <c r="G7" s="156"/>
      <c r="H7" s="157"/>
    </row>
    <row r="8" spans="1:8">
      <c r="A8" s="158"/>
      <c r="B8" s="159"/>
      <c r="C8" s="160"/>
      <c r="D8" s="161">
        <v>28467</v>
      </c>
      <c r="E8" s="162"/>
      <c r="F8" s="163">
        <v>35132</v>
      </c>
      <c r="G8" s="164"/>
      <c r="H8" s="165"/>
    </row>
    <row r="9" spans="1:8">
      <c r="A9" s="146" t="s">
        <v>517</v>
      </c>
      <c r="B9" s="151"/>
      <c r="C9" s="152"/>
      <c r="D9" s="153">
        <v>35355</v>
      </c>
      <c r="E9" s="154"/>
      <c r="F9" s="155">
        <v>49665</v>
      </c>
      <c r="G9" s="156"/>
      <c r="H9" s="157"/>
    </row>
    <row r="10" spans="1:8">
      <c r="A10" s="158"/>
      <c r="B10" s="159"/>
      <c r="C10" s="160"/>
      <c r="D10" s="161">
        <v>28663</v>
      </c>
      <c r="E10" s="162"/>
      <c r="F10" s="163">
        <v>34678</v>
      </c>
      <c r="G10" s="164"/>
      <c r="H10" s="165"/>
    </row>
    <row r="11" spans="1:8">
      <c r="A11" s="146" t="s">
        <v>518</v>
      </c>
      <c r="B11" s="151"/>
      <c r="C11" s="152"/>
      <c r="D11" s="153">
        <v>50240</v>
      </c>
      <c r="E11" s="154"/>
      <c r="F11" s="155">
        <v>63439</v>
      </c>
      <c r="G11" s="156"/>
      <c r="H11" s="157"/>
    </row>
    <row r="12" spans="1:8">
      <c r="A12" s="158"/>
      <c r="B12" s="159"/>
      <c r="C12" s="166"/>
      <c r="D12" s="161">
        <v>41058</v>
      </c>
      <c r="E12" s="162"/>
      <c r="F12" s="163">
        <v>46463</v>
      </c>
      <c r="G12" s="164"/>
      <c r="H12" s="165"/>
    </row>
    <row r="13" spans="1:8">
      <c r="A13" s="146"/>
      <c r="B13" s="151"/>
      <c r="C13" s="152"/>
      <c r="D13" s="153">
        <v>39173</v>
      </c>
      <c r="E13" s="154"/>
      <c r="F13" s="155">
        <v>53386</v>
      </c>
      <c r="G13" s="167"/>
      <c r="H13" s="157"/>
    </row>
    <row r="14" spans="1:8">
      <c r="A14" s="158"/>
      <c r="B14" s="159"/>
      <c r="C14" s="160"/>
      <c r="D14" s="161">
        <v>30651</v>
      </c>
      <c r="E14" s="162"/>
      <c r="F14" s="163">
        <v>37538</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2.16</v>
      </c>
      <c r="C19" s="168">
        <f>ROUND(VALUE(SUBSTITUTE(実質収支比率等に係る経年分析!G$48,"▲","-")),2)</f>
        <v>4.3600000000000003</v>
      </c>
      <c r="D19" s="168">
        <f>ROUND(VALUE(SUBSTITUTE(実質収支比率等に係る経年分析!H$48,"▲","-")),2)</f>
        <v>5.7</v>
      </c>
      <c r="E19" s="168">
        <f>ROUND(VALUE(SUBSTITUTE(実質収支比率等に係る経年分析!I$48,"▲","-")),2)</f>
        <v>1.55</v>
      </c>
      <c r="F19" s="168">
        <f>ROUND(VALUE(SUBSTITUTE(実質収支比率等に係る経年分析!J$48,"▲","-")),2)</f>
        <v>1.47</v>
      </c>
    </row>
    <row r="20" spans="1:11">
      <c r="A20" s="168" t="s">
        <v>53</v>
      </c>
      <c r="B20" s="168">
        <f>ROUND(VALUE(SUBSTITUTE(実質収支比率等に係る経年分析!F$47,"▲","-")),2)</f>
        <v>33.6</v>
      </c>
      <c r="C20" s="168">
        <f>ROUND(VALUE(SUBSTITUTE(実質収支比率等に係る経年分析!G$47,"▲","-")),2)</f>
        <v>30.5</v>
      </c>
      <c r="D20" s="168">
        <f>ROUND(VALUE(SUBSTITUTE(実質収支比率等に係る経年分析!H$47,"▲","-")),2)</f>
        <v>31.82</v>
      </c>
      <c r="E20" s="168">
        <f>ROUND(VALUE(SUBSTITUTE(実質収支比率等に係る経年分析!I$47,"▲","-")),2)</f>
        <v>31.48</v>
      </c>
      <c r="F20" s="168">
        <f>ROUND(VALUE(SUBSTITUTE(実質収支比率等に係る経年分析!J$47,"▲","-")),2)</f>
        <v>26.84</v>
      </c>
    </row>
    <row r="21" spans="1:11">
      <c r="A21" s="168" t="s">
        <v>54</v>
      </c>
      <c r="B21" s="168">
        <f>IF(ISNUMBER(VALUE(SUBSTITUTE(実質収支比率等に係る経年分析!F$49,"▲","-"))),ROUND(VALUE(SUBSTITUTE(実質収支比率等に係る経年分析!F$49,"▲","-")),2),NA())</f>
        <v>-7.28</v>
      </c>
      <c r="C21" s="168">
        <f>IF(ISNUMBER(VALUE(SUBSTITUTE(実質収支比率等に係る経年分析!G$49,"▲","-"))),ROUND(VALUE(SUBSTITUTE(実質収支比率等に係る経年分析!G$49,"▲","-")),2),NA())</f>
        <v>-2.87</v>
      </c>
      <c r="D21" s="168">
        <f>IF(ISNUMBER(VALUE(SUBSTITUTE(実質収支比率等に係る経年分析!H$49,"▲","-"))),ROUND(VALUE(SUBSTITUTE(実質収支比率等に係る経年分析!H$49,"▲","-")),2),NA())</f>
        <v>1.46</v>
      </c>
      <c r="E21" s="168">
        <f>IF(ISNUMBER(VALUE(SUBSTITUTE(実質収支比率等に係る経年分析!I$49,"▲","-"))),ROUND(VALUE(SUBSTITUTE(実質収支比率等に係る経年分析!I$49,"▲","-")),2),NA())</f>
        <v>-6.28</v>
      </c>
      <c r="F21" s="168">
        <f>IF(ISNUMBER(VALUE(SUBSTITUTE(実質収支比率等に係る経年分析!J$49,"▲","-"))),ROUND(VALUE(SUBSTITUTE(実質収支比率等に係る経年分析!J$49,"▲","-")),2),NA())</f>
        <v>-3.78</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0.57999999999999996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v>
      </c>
    </row>
    <row r="35" spans="1:16">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1.0900000000000001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0.23</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4.3600000000000003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1.47</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11694</v>
      </c>
      <c r="E42" s="170"/>
      <c r="F42" s="170"/>
      <c r="G42" s="170">
        <f>'実質公債費比率（分子）の構造'!L$52</f>
        <v>11469</v>
      </c>
      <c r="H42" s="170"/>
      <c r="I42" s="170"/>
      <c r="J42" s="170">
        <f>'実質公債費比率（分子）の構造'!M$52</f>
        <v>11050</v>
      </c>
      <c r="K42" s="170"/>
      <c r="L42" s="170"/>
      <c r="M42" s="170">
        <f>'実質公債費比率（分子）の構造'!N$52</f>
        <v>10541</v>
      </c>
      <c r="N42" s="170"/>
      <c r="O42" s="170"/>
      <c r="P42" s="170">
        <f>'実質公債費比率（分子）の構造'!O$52</f>
        <v>9186</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2732</v>
      </c>
      <c r="C44" s="170"/>
      <c r="D44" s="170"/>
      <c r="E44" s="170">
        <f>'実質公債費比率（分子）の構造'!L$50</f>
        <v>3521</v>
      </c>
      <c r="F44" s="170"/>
      <c r="G44" s="170"/>
      <c r="H44" s="170">
        <f>'実質公債費比率（分子）の構造'!M$50</f>
        <v>6665</v>
      </c>
      <c r="I44" s="170"/>
      <c r="J44" s="170"/>
      <c r="K44" s="170">
        <f>'実質公債費比率（分子）の構造'!N$50</f>
        <v>2368</v>
      </c>
      <c r="L44" s="170"/>
      <c r="M44" s="170"/>
      <c r="N44" s="170">
        <f>'実質公債費比率（分子）の構造'!O$50</f>
        <v>4308</v>
      </c>
      <c r="O44" s="170"/>
      <c r="P44" s="170"/>
    </row>
    <row r="45" spans="1:16">
      <c r="A45" s="170" t="s">
        <v>63</v>
      </c>
      <c r="B45" s="170">
        <f>'実質公債費比率（分子）の構造'!K$49</f>
        <v>189</v>
      </c>
      <c r="C45" s="170"/>
      <c r="D45" s="170"/>
      <c r="E45" s="170">
        <f>'実質公債費比率（分子）の構造'!L$49</f>
        <v>211</v>
      </c>
      <c r="F45" s="170"/>
      <c r="G45" s="170"/>
      <c r="H45" s="170">
        <f>'実質公債費比率（分子）の構造'!M$49</f>
        <v>208</v>
      </c>
      <c r="I45" s="170"/>
      <c r="J45" s="170"/>
      <c r="K45" s="170">
        <f>'実質公債費比率（分子）の構造'!N$49</f>
        <v>203</v>
      </c>
      <c r="L45" s="170"/>
      <c r="M45" s="170"/>
      <c r="N45" s="170">
        <f>'実質公債費比率（分子）の構造'!O$49</f>
        <v>247</v>
      </c>
      <c r="O45" s="170"/>
      <c r="P45" s="170"/>
    </row>
    <row r="46" spans="1:16">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c r="A47" s="170" t="s">
        <v>12</v>
      </c>
      <c r="B47" s="170">
        <f>'実質公債費比率（分子）の構造'!K$47</f>
        <v>138</v>
      </c>
      <c r="C47" s="170"/>
      <c r="D47" s="170"/>
      <c r="E47" s="170">
        <f>'実質公債費比率（分子）の構造'!L$47</f>
        <v>138</v>
      </c>
      <c r="F47" s="170"/>
      <c r="G47" s="170"/>
      <c r="H47" s="170">
        <f>'実質公債費比率（分子）の構造'!M$47</f>
        <v>75</v>
      </c>
      <c r="I47" s="170"/>
      <c r="J47" s="170"/>
      <c r="K47" s="170">
        <f>'実質公債費比率（分子）の構造'!N$47</f>
        <v>75</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2950</v>
      </c>
      <c r="C49" s="170"/>
      <c r="D49" s="170"/>
      <c r="E49" s="170">
        <f>'実質公債費比率（分子）の構造'!L$45</f>
        <v>2493</v>
      </c>
      <c r="F49" s="170"/>
      <c r="G49" s="170"/>
      <c r="H49" s="170">
        <f>'実質公債費比率（分子）の構造'!M$45</f>
        <v>2333</v>
      </c>
      <c r="I49" s="170"/>
      <c r="J49" s="170"/>
      <c r="K49" s="170">
        <f>'実質公債費比率（分子）の構造'!N$45</f>
        <v>1885</v>
      </c>
      <c r="L49" s="170"/>
      <c r="M49" s="170"/>
      <c r="N49" s="170">
        <f>'実質公債費比率（分子）の構造'!O$45</f>
        <v>1725</v>
      </c>
      <c r="O49" s="170"/>
      <c r="P49" s="170"/>
    </row>
    <row r="50" spans="1:16">
      <c r="A50" s="170" t="s">
        <v>67</v>
      </c>
      <c r="B50" s="170" t="e">
        <f>NA()</f>
        <v>#N/A</v>
      </c>
      <c r="C50" s="170">
        <f>IF(ISNUMBER('実質公債費比率（分子）の構造'!K$53),'実質公債費比率（分子）の構造'!K$53,NA())</f>
        <v>-5685</v>
      </c>
      <c r="D50" s="170" t="e">
        <f>NA()</f>
        <v>#N/A</v>
      </c>
      <c r="E50" s="170" t="e">
        <f>NA()</f>
        <v>#N/A</v>
      </c>
      <c r="F50" s="170">
        <f>IF(ISNUMBER('実質公債費比率（分子）の構造'!L$53),'実質公債費比率（分子）の構造'!L$53,NA())</f>
        <v>-5106</v>
      </c>
      <c r="G50" s="170" t="e">
        <f>NA()</f>
        <v>#N/A</v>
      </c>
      <c r="H50" s="170" t="e">
        <f>NA()</f>
        <v>#N/A</v>
      </c>
      <c r="I50" s="170">
        <f>IF(ISNUMBER('実質公債費比率（分子）の構造'!M$53),'実質公債費比率（分子）の構造'!M$53,NA())</f>
        <v>-1769</v>
      </c>
      <c r="J50" s="170" t="e">
        <f>NA()</f>
        <v>#N/A</v>
      </c>
      <c r="K50" s="170" t="e">
        <f>NA()</f>
        <v>#N/A</v>
      </c>
      <c r="L50" s="170">
        <f>IF(ISNUMBER('実質公債費比率（分子）の構造'!N$53),'実質公債費比率（分子）の構造'!N$53,NA())</f>
        <v>-6010</v>
      </c>
      <c r="M50" s="170" t="e">
        <f>NA()</f>
        <v>#N/A</v>
      </c>
      <c r="N50" s="170" t="e">
        <f>NA()</f>
        <v>#N/A</v>
      </c>
      <c r="O50" s="170">
        <f>IF(ISNUMBER('実質公債費比率（分子）の構造'!O$53),'実質公債費比率（分子）の構造'!O$53,NA())</f>
        <v>-2906</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95602</v>
      </c>
      <c r="E56" s="169"/>
      <c r="F56" s="169"/>
      <c r="G56" s="169">
        <f>'将来負担比率（分子）の構造'!J$52</f>
        <v>86068</v>
      </c>
      <c r="H56" s="169"/>
      <c r="I56" s="169"/>
      <c r="J56" s="169">
        <f>'将来負担比率（分子）の構造'!K$52</f>
        <v>80890</v>
      </c>
      <c r="K56" s="169"/>
      <c r="L56" s="169"/>
      <c r="M56" s="169">
        <f>'将来負担比率（分子）の構造'!L$52</f>
        <v>71602</v>
      </c>
      <c r="N56" s="169"/>
      <c r="O56" s="169"/>
      <c r="P56" s="169">
        <f>'将来負担比率（分子）の構造'!M$52</f>
        <v>63319</v>
      </c>
    </row>
    <row r="57" spans="1:16">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c r="A58" s="169" t="s">
        <v>41</v>
      </c>
      <c r="B58" s="169"/>
      <c r="C58" s="169"/>
      <c r="D58" s="169">
        <f>'将来負担比率（分子）の構造'!I$50</f>
        <v>122391</v>
      </c>
      <c r="E58" s="169"/>
      <c r="F58" s="169"/>
      <c r="G58" s="169">
        <f>'将来負担比率（分子）の構造'!J$50</f>
        <v>118073</v>
      </c>
      <c r="H58" s="169"/>
      <c r="I58" s="169"/>
      <c r="J58" s="169">
        <f>'将来負担比率（分子）の構造'!K$50</f>
        <v>126055</v>
      </c>
      <c r="K58" s="169"/>
      <c r="L58" s="169"/>
      <c r="M58" s="169">
        <f>'将来負担比率（分子）の構造'!L$50</f>
        <v>129875</v>
      </c>
      <c r="N58" s="169"/>
      <c r="O58" s="169"/>
      <c r="P58" s="169">
        <f>'将来負担比率（分子）の構造'!M$50</f>
        <v>127686</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2</v>
      </c>
      <c r="L61" s="169"/>
      <c r="M61" s="169"/>
      <c r="N61" s="169">
        <f>'将来負担比率（分子）の構造'!M$46</f>
        <v>2</v>
      </c>
      <c r="O61" s="169"/>
      <c r="P61" s="169"/>
    </row>
    <row r="62" spans="1:16">
      <c r="A62" s="169" t="s">
        <v>35</v>
      </c>
      <c r="B62" s="169">
        <f>'将来負担比率（分子）の構造'!I$45</f>
        <v>31082</v>
      </c>
      <c r="C62" s="169"/>
      <c r="D62" s="169"/>
      <c r="E62" s="169">
        <f>'将来負担比率（分子）の構造'!J$45</f>
        <v>29627</v>
      </c>
      <c r="F62" s="169"/>
      <c r="G62" s="169"/>
      <c r="H62" s="169">
        <f>'将来負担比率（分子）の構造'!K$45</f>
        <v>27478</v>
      </c>
      <c r="I62" s="169"/>
      <c r="J62" s="169"/>
      <c r="K62" s="169">
        <f>'将来負担比率（分子）の構造'!L$45</f>
        <v>27032</v>
      </c>
      <c r="L62" s="169"/>
      <c r="M62" s="169"/>
      <c r="N62" s="169">
        <f>'将来負担比率（分子）の構造'!M$45</f>
        <v>27006</v>
      </c>
      <c r="O62" s="169"/>
      <c r="P62" s="169"/>
    </row>
    <row r="63" spans="1:16">
      <c r="A63" s="169" t="s">
        <v>34</v>
      </c>
      <c r="B63" s="169">
        <f>'将来負担比率（分子）の構造'!I$44</f>
        <v>2354</v>
      </c>
      <c r="C63" s="169"/>
      <c r="D63" s="169"/>
      <c r="E63" s="169">
        <f>'将来負担比率（分子）の構造'!J$44</f>
        <v>2794</v>
      </c>
      <c r="F63" s="169"/>
      <c r="G63" s="169"/>
      <c r="H63" s="169">
        <f>'将来負担比率（分子）の構造'!K$44</f>
        <v>3170</v>
      </c>
      <c r="I63" s="169"/>
      <c r="J63" s="169"/>
      <c r="K63" s="169">
        <f>'将来負担比率（分子）の構造'!L$44</f>
        <v>3878</v>
      </c>
      <c r="L63" s="169"/>
      <c r="M63" s="169"/>
      <c r="N63" s="169">
        <f>'将来負担比率（分子）の構造'!M$44</f>
        <v>3991</v>
      </c>
      <c r="O63" s="169"/>
      <c r="P63" s="169"/>
    </row>
    <row r="64" spans="1:16">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c r="A65" s="169" t="s">
        <v>32</v>
      </c>
      <c r="B65" s="169">
        <f>'将来負担比率（分子）の構造'!I$42</f>
        <v>10863</v>
      </c>
      <c r="C65" s="169"/>
      <c r="D65" s="169"/>
      <c r="E65" s="169">
        <f>'将来負担比率（分子）の構造'!J$42</f>
        <v>10695</v>
      </c>
      <c r="F65" s="169"/>
      <c r="G65" s="169"/>
      <c r="H65" s="169">
        <f>'将来負担比率（分子）の構造'!K$42</f>
        <v>8565</v>
      </c>
      <c r="I65" s="169"/>
      <c r="J65" s="169"/>
      <c r="K65" s="169">
        <f>'将来負担比率（分子）の構造'!L$42</f>
        <v>8546</v>
      </c>
      <c r="L65" s="169"/>
      <c r="M65" s="169"/>
      <c r="N65" s="169">
        <f>'将来負担比率（分子）の構造'!M$42</f>
        <v>7007</v>
      </c>
      <c r="O65" s="169"/>
      <c r="P65" s="169"/>
    </row>
    <row r="66" spans="1:16">
      <c r="A66" s="169" t="s">
        <v>31</v>
      </c>
      <c r="B66" s="169">
        <f>'将来負担比率（分子）の構造'!I$41</f>
        <v>21681</v>
      </c>
      <c r="C66" s="169"/>
      <c r="D66" s="169"/>
      <c r="E66" s="169">
        <f>'将来負担比率（分子）の構造'!J$41</f>
        <v>18277</v>
      </c>
      <c r="F66" s="169"/>
      <c r="G66" s="169"/>
      <c r="H66" s="169">
        <f>'将来負担比率（分子）の構造'!K$41</f>
        <v>17150</v>
      </c>
      <c r="I66" s="169"/>
      <c r="J66" s="169"/>
      <c r="K66" s="169">
        <f>'将来負担比率（分子）の構造'!L$41</f>
        <v>14865</v>
      </c>
      <c r="L66" s="169"/>
      <c r="M66" s="169"/>
      <c r="N66" s="169">
        <f>'将来負担比率（分子）の構造'!M$41</f>
        <v>15248</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54093</v>
      </c>
      <c r="C72" s="173">
        <f>基金残高に係る経年分析!G55</f>
        <v>54965</v>
      </c>
      <c r="D72" s="173">
        <f>基金残高に係る経年分析!H55</f>
        <v>49357</v>
      </c>
    </row>
    <row r="73" spans="1:16">
      <c r="A73" s="172" t="s">
        <v>74</v>
      </c>
      <c r="B73" s="173">
        <f>基金残高に係る経年分析!F56</f>
        <v>1</v>
      </c>
      <c r="C73" s="173" t="str">
        <f>基金残高に係る経年分析!G56</f>
        <v>-</v>
      </c>
      <c r="D73" s="173" t="str">
        <f>基金残高に係る経年分析!H56</f>
        <v>-</v>
      </c>
    </row>
    <row r="74" spans="1:16">
      <c r="A74" s="172" t="s">
        <v>75</v>
      </c>
      <c r="B74" s="173">
        <f>基金残高に係る経年分析!F57</f>
        <v>64264</v>
      </c>
      <c r="C74" s="173">
        <f>基金残高に係る経年分析!G57</f>
        <v>69051</v>
      </c>
      <c r="D74" s="173">
        <f>基金残高に係る経年分析!H57</f>
        <v>72863</v>
      </c>
    </row>
  </sheetData>
  <sheetProtection algorithmName="SHA-512" hashValue="67p1DaLOQq1veqYcE4x+hLAFwW3SUYUzKF4S+tygG5NRtGEAiBJnsRKC/2ahtYO75vA/Hk2zA0x2y8T7BVPLhQ==" saltValue="/YzpE+ApNbgotzDy6Oja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81582213</v>
      </c>
      <c r="S5" s="600"/>
      <c r="T5" s="600"/>
      <c r="U5" s="600"/>
      <c r="V5" s="600"/>
      <c r="W5" s="600"/>
      <c r="X5" s="600"/>
      <c r="Y5" s="601"/>
      <c r="Z5" s="602">
        <v>25.8</v>
      </c>
      <c r="AA5" s="602"/>
      <c r="AB5" s="602"/>
      <c r="AC5" s="602"/>
      <c r="AD5" s="603">
        <v>81582213</v>
      </c>
      <c r="AE5" s="603"/>
      <c r="AF5" s="603"/>
      <c r="AG5" s="603"/>
      <c r="AH5" s="603"/>
      <c r="AI5" s="603"/>
      <c r="AJ5" s="603"/>
      <c r="AK5" s="603"/>
      <c r="AL5" s="604">
        <v>43.1</v>
      </c>
      <c r="AM5" s="605"/>
      <c r="AN5" s="605"/>
      <c r="AO5" s="606"/>
      <c r="AP5" s="596" t="s">
        <v>216</v>
      </c>
      <c r="AQ5" s="597"/>
      <c r="AR5" s="597"/>
      <c r="AS5" s="597"/>
      <c r="AT5" s="597"/>
      <c r="AU5" s="597"/>
      <c r="AV5" s="597"/>
      <c r="AW5" s="597"/>
      <c r="AX5" s="597"/>
      <c r="AY5" s="597"/>
      <c r="AZ5" s="597"/>
      <c r="BA5" s="597"/>
      <c r="BB5" s="597"/>
      <c r="BC5" s="597"/>
      <c r="BD5" s="597"/>
      <c r="BE5" s="597"/>
      <c r="BF5" s="598"/>
      <c r="BG5" s="610">
        <v>81531577</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1989236</v>
      </c>
      <c r="S6" s="611"/>
      <c r="T6" s="611"/>
      <c r="U6" s="611"/>
      <c r="V6" s="611"/>
      <c r="W6" s="611"/>
      <c r="X6" s="611"/>
      <c r="Y6" s="612"/>
      <c r="Z6" s="613">
        <v>0.6</v>
      </c>
      <c r="AA6" s="613"/>
      <c r="AB6" s="613"/>
      <c r="AC6" s="613"/>
      <c r="AD6" s="614">
        <v>1989236</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81531577</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1058255</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1058255</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313937</v>
      </c>
      <c r="S7" s="611"/>
      <c r="T7" s="611"/>
      <c r="U7" s="611"/>
      <c r="V7" s="611"/>
      <c r="W7" s="611"/>
      <c r="X7" s="611"/>
      <c r="Y7" s="612"/>
      <c r="Z7" s="613">
        <v>0.1</v>
      </c>
      <c r="AA7" s="613"/>
      <c r="AB7" s="613"/>
      <c r="AC7" s="613"/>
      <c r="AD7" s="614">
        <v>313937</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75969074</v>
      </c>
      <c r="BH7" s="611"/>
      <c r="BI7" s="611"/>
      <c r="BJ7" s="611"/>
      <c r="BK7" s="611"/>
      <c r="BL7" s="611"/>
      <c r="BM7" s="611"/>
      <c r="BN7" s="612"/>
      <c r="BO7" s="613">
        <v>93.1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27459189</v>
      </c>
      <c r="CS7" s="611"/>
      <c r="CT7" s="611"/>
      <c r="CU7" s="611"/>
      <c r="CV7" s="611"/>
      <c r="CW7" s="611"/>
      <c r="CX7" s="611"/>
      <c r="CY7" s="612"/>
      <c r="CZ7" s="613">
        <v>8.8000000000000007</v>
      </c>
      <c r="DA7" s="613"/>
      <c r="DB7" s="613"/>
      <c r="DC7" s="613"/>
      <c r="DD7" s="619">
        <v>4365739</v>
      </c>
      <c r="DE7" s="611"/>
      <c r="DF7" s="611"/>
      <c r="DG7" s="611"/>
      <c r="DH7" s="611"/>
      <c r="DI7" s="611"/>
      <c r="DJ7" s="611"/>
      <c r="DK7" s="611"/>
      <c r="DL7" s="611"/>
      <c r="DM7" s="611"/>
      <c r="DN7" s="611"/>
      <c r="DO7" s="611"/>
      <c r="DP7" s="612"/>
      <c r="DQ7" s="619">
        <v>23763330</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1667906</v>
      </c>
      <c r="S8" s="611"/>
      <c r="T8" s="611"/>
      <c r="U8" s="611"/>
      <c r="V8" s="611"/>
      <c r="W8" s="611"/>
      <c r="X8" s="611"/>
      <c r="Y8" s="612"/>
      <c r="Z8" s="613">
        <v>0.5</v>
      </c>
      <c r="AA8" s="613"/>
      <c r="AB8" s="613"/>
      <c r="AC8" s="613"/>
      <c r="AD8" s="614">
        <v>1667906</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1524301</v>
      </c>
      <c r="BH8" s="611"/>
      <c r="BI8" s="611"/>
      <c r="BJ8" s="611"/>
      <c r="BK8" s="611"/>
      <c r="BL8" s="611"/>
      <c r="BM8" s="611"/>
      <c r="BN8" s="612"/>
      <c r="BO8" s="613">
        <v>1.9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174462182</v>
      </c>
      <c r="CS8" s="611"/>
      <c r="CT8" s="611"/>
      <c r="CU8" s="611"/>
      <c r="CV8" s="611"/>
      <c r="CW8" s="611"/>
      <c r="CX8" s="611"/>
      <c r="CY8" s="612"/>
      <c r="CZ8" s="613">
        <v>55.9</v>
      </c>
      <c r="DA8" s="613"/>
      <c r="DB8" s="613"/>
      <c r="DC8" s="613"/>
      <c r="DD8" s="619">
        <v>4170743</v>
      </c>
      <c r="DE8" s="611"/>
      <c r="DF8" s="611"/>
      <c r="DG8" s="611"/>
      <c r="DH8" s="611"/>
      <c r="DI8" s="611"/>
      <c r="DJ8" s="611"/>
      <c r="DK8" s="611"/>
      <c r="DL8" s="611"/>
      <c r="DM8" s="611"/>
      <c r="DN8" s="611"/>
      <c r="DO8" s="611"/>
      <c r="DP8" s="612"/>
      <c r="DQ8" s="619">
        <v>100949062</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1786030</v>
      </c>
      <c r="S9" s="611"/>
      <c r="T9" s="611"/>
      <c r="U9" s="611"/>
      <c r="V9" s="611"/>
      <c r="W9" s="611"/>
      <c r="X9" s="611"/>
      <c r="Y9" s="612"/>
      <c r="Z9" s="613">
        <v>0.6</v>
      </c>
      <c r="AA9" s="613"/>
      <c r="AB9" s="613"/>
      <c r="AC9" s="613"/>
      <c r="AD9" s="614">
        <v>1786030</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74444773</v>
      </c>
      <c r="BH9" s="611"/>
      <c r="BI9" s="611"/>
      <c r="BJ9" s="611"/>
      <c r="BK9" s="611"/>
      <c r="BL9" s="611"/>
      <c r="BM9" s="611"/>
      <c r="BN9" s="612"/>
      <c r="BO9" s="613">
        <v>91.3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24576946</v>
      </c>
      <c r="CS9" s="611"/>
      <c r="CT9" s="611"/>
      <c r="CU9" s="611"/>
      <c r="CV9" s="611"/>
      <c r="CW9" s="611"/>
      <c r="CX9" s="611"/>
      <c r="CY9" s="612"/>
      <c r="CZ9" s="613">
        <v>7.9</v>
      </c>
      <c r="DA9" s="613"/>
      <c r="DB9" s="613"/>
      <c r="DC9" s="613"/>
      <c r="DD9" s="619">
        <v>138397</v>
      </c>
      <c r="DE9" s="611"/>
      <c r="DF9" s="611"/>
      <c r="DG9" s="611"/>
      <c r="DH9" s="611"/>
      <c r="DI9" s="611"/>
      <c r="DJ9" s="611"/>
      <c r="DK9" s="611"/>
      <c r="DL9" s="611"/>
      <c r="DM9" s="611"/>
      <c r="DN9" s="611"/>
      <c r="DO9" s="611"/>
      <c r="DP9" s="612"/>
      <c r="DQ9" s="619">
        <v>19580888</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95129</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95129</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18456706</v>
      </c>
      <c r="S11" s="611"/>
      <c r="T11" s="611"/>
      <c r="U11" s="611"/>
      <c r="V11" s="611"/>
      <c r="W11" s="611"/>
      <c r="X11" s="611"/>
      <c r="Y11" s="612"/>
      <c r="Z11" s="615">
        <v>5.8</v>
      </c>
      <c r="AA11" s="616"/>
      <c r="AB11" s="616"/>
      <c r="AC11" s="622"/>
      <c r="AD11" s="619">
        <v>18456706</v>
      </c>
      <c r="AE11" s="611"/>
      <c r="AF11" s="611"/>
      <c r="AG11" s="611"/>
      <c r="AH11" s="611"/>
      <c r="AI11" s="611"/>
      <c r="AJ11" s="611"/>
      <c r="AK11" s="612"/>
      <c r="AL11" s="615">
        <v>9.6999999999999993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16509</v>
      </c>
      <c r="CS11" s="611"/>
      <c r="CT11" s="611"/>
      <c r="CU11" s="611"/>
      <c r="CV11" s="611"/>
      <c r="CW11" s="611"/>
      <c r="CX11" s="611"/>
      <c r="CY11" s="612"/>
      <c r="CZ11" s="613">
        <v>0</v>
      </c>
      <c r="DA11" s="613"/>
      <c r="DB11" s="613"/>
      <c r="DC11" s="613"/>
      <c r="DD11" s="619" t="s">
        <v>122</v>
      </c>
      <c r="DE11" s="611"/>
      <c r="DF11" s="611"/>
      <c r="DG11" s="611"/>
      <c r="DH11" s="611"/>
      <c r="DI11" s="611"/>
      <c r="DJ11" s="611"/>
      <c r="DK11" s="611"/>
      <c r="DL11" s="611"/>
      <c r="DM11" s="611"/>
      <c r="DN11" s="611"/>
      <c r="DO11" s="611"/>
      <c r="DP11" s="612"/>
      <c r="DQ11" s="619">
        <v>12096</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6216968</v>
      </c>
      <c r="CS12" s="611"/>
      <c r="CT12" s="611"/>
      <c r="CU12" s="611"/>
      <c r="CV12" s="611"/>
      <c r="CW12" s="611"/>
      <c r="CX12" s="611"/>
      <c r="CY12" s="612"/>
      <c r="CZ12" s="613">
        <v>2</v>
      </c>
      <c r="DA12" s="613"/>
      <c r="DB12" s="613"/>
      <c r="DC12" s="613"/>
      <c r="DD12" s="619">
        <v>803687</v>
      </c>
      <c r="DE12" s="611"/>
      <c r="DF12" s="611"/>
      <c r="DG12" s="611"/>
      <c r="DH12" s="611"/>
      <c r="DI12" s="611"/>
      <c r="DJ12" s="611"/>
      <c r="DK12" s="611"/>
      <c r="DL12" s="611"/>
      <c r="DM12" s="611"/>
      <c r="DN12" s="611"/>
      <c r="DO12" s="611"/>
      <c r="DP12" s="612"/>
      <c r="DQ12" s="619">
        <v>5330902</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26360299</v>
      </c>
      <c r="CS13" s="611"/>
      <c r="CT13" s="611"/>
      <c r="CU13" s="611"/>
      <c r="CV13" s="611"/>
      <c r="CW13" s="611"/>
      <c r="CX13" s="611"/>
      <c r="CY13" s="612"/>
      <c r="CZ13" s="613">
        <v>8.4</v>
      </c>
      <c r="DA13" s="613"/>
      <c r="DB13" s="613"/>
      <c r="DC13" s="613"/>
      <c r="DD13" s="619">
        <v>11128398</v>
      </c>
      <c r="DE13" s="611"/>
      <c r="DF13" s="611"/>
      <c r="DG13" s="611"/>
      <c r="DH13" s="611"/>
      <c r="DI13" s="611"/>
      <c r="DJ13" s="611"/>
      <c r="DK13" s="611"/>
      <c r="DL13" s="611"/>
      <c r="DM13" s="611"/>
      <c r="DN13" s="611"/>
      <c r="DO13" s="611"/>
      <c r="DP13" s="612"/>
      <c r="DQ13" s="619">
        <v>19118318</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v>8106</v>
      </c>
      <c r="S14" s="611"/>
      <c r="T14" s="611"/>
      <c r="U14" s="611"/>
      <c r="V14" s="611"/>
      <c r="W14" s="611"/>
      <c r="X14" s="611"/>
      <c r="Y14" s="612"/>
      <c r="Z14" s="613">
        <v>0</v>
      </c>
      <c r="AA14" s="613"/>
      <c r="AB14" s="613"/>
      <c r="AC14" s="613"/>
      <c r="AD14" s="614">
        <v>8106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375984</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5056076</v>
      </c>
      <c r="CS14" s="611"/>
      <c r="CT14" s="611"/>
      <c r="CU14" s="611"/>
      <c r="CV14" s="611"/>
      <c r="CW14" s="611"/>
      <c r="CX14" s="611"/>
      <c r="CY14" s="612"/>
      <c r="CZ14" s="613">
        <v>1.6</v>
      </c>
      <c r="DA14" s="613"/>
      <c r="DB14" s="613"/>
      <c r="DC14" s="613"/>
      <c r="DD14" s="619">
        <v>1733888</v>
      </c>
      <c r="DE14" s="611"/>
      <c r="DF14" s="611"/>
      <c r="DG14" s="611"/>
      <c r="DH14" s="611"/>
      <c r="DI14" s="611"/>
      <c r="DJ14" s="611"/>
      <c r="DK14" s="611"/>
      <c r="DL14" s="611"/>
      <c r="DM14" s="611"/>
      <c r="DN14" s="611"/>
      <c r="DO14" s="611"/>
      <c r="DP14" s="612"/>
      <c r="DQ14" s="619">
        <v>4013572</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5186519</v>
      </c>
      <c r="BH15" s="611"/>
      <c r="BI15" s="611"/>
      <c r="BJ15" s="611"/>
      <c r="BK15" s="611"/>
      <c r="BL15" s="611"/>
      <c r="BM15" s="611"/>
      <c r="BN15" s="612"/>
      <c r="BO15" s="613">
        <v>6.4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45302162</v>
      </c>
      <c r="CS15" s="611"/>
      <c r="CT15" s="611"/>
      <c r="CU15" s="611"/>
      <c r="CV15" s="611"/>
      <c r="CW15" s="611"/>
      <c r="CX15" s="611"/>
      <c r="CY15" s="612"/>
      <c r="CZ15" s="613">
        <v>14.5</v>
      </c>
      <c r="DA15" s="613"/>
      <c r="DB15" s="613"/>
      <c r="DC15" s="613"/>
      <c r="DD15" s="619">
        <v>14516891</v>
      </c>
      <c r="DE15" s="611"/>
      <c r="DF15" s="611"/>
      <c r="DG15" s="611"/>
      <c r="DH15" s="611"/>
      <c r="DI15" s="611"/>
      <c r="DJ15" s="611"/>
      <c r="DK15" s="611"/>
      <c r="DL15" s="611"/>
      <c r="DM15" s="611"/>
      <c r="DN15" s="611"/>
      <c r="DO15" s="611"/>
      <c r="DP15" s="612"/>
      <c r="DQ15" s="619">
        <v>37215045</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303301</v>
      </c>
      <c r="S16" s="611"/>
      <c r="T16" s="611"/>
      <c r="U16" s="611"/>
      <c r="V16" s="611"/>
      <c r="W16" s="611"/>
      <c r="X16" s="611"/>
      <c r="Y16" s="612"/>
      <c r="Z16" s="613">
        <v>0.1</v>
      </c>
      <c r="AA16" s="613"/>
      <c r="AB16" s="613"/>
      <c r="AC16" s="613"/>
      <c r="AD16" s="614">
        <v>303301</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1725002</v>
      </c>
      <c r="CS17" s="611"/>
      <c r="CT17" s="611"/>
      <c r="CU17" s="611"/>
      <c r="CV17" s="611"/>
      <c r="CW17" s="611"/>
      <c r="CX17" s="611"/>
      <c r="CY17" s="612"/>
      <c r="CZ17" s="613">
        <v>0.6</v>
      </c>
      <c r="DA17" s="613"/>
      <c r="DB17" s="613"/>
      <c r="DC17" s="613"/>
      <c r="DD17" s="619" t="s">
        <v>122</v>
      </c>
      <c r="DE17" s="611"/>
      <c r="DF17" s="611"/>
      <c r="DG17" s="611"/>
      <c r="DH17" s="611"/>
      <c r="DI17" s="611"/>
      <c r="DJ17" s="611"/>
      <c r="DK17" s="611"/>
      <c r="DL17" s="611"/>
      <c r="DM17" s="611"/>
      <c r="DN17" s="611"/>
      <c r="DO17" s="611"/>
      <c r="DP17" s="612"/>
      <c r="DQ17" s="619">
        <v>1650993</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493500</v>
      </c>
      <c r="S18" s="611"/>
      <c r="T18" s="611"/>
      <c r="U18" s="611"/>
      <c r="V18" s="611"/>
      <c r="W18" s="611"/>
      <c r="X18" s="611"/>
      <c r="Y18" s="612"/>
      <c r="Z18" s="613">
        <v>0.2</v>
      </c>
      <c r="AA18" s="613"/>
      <c r="AB18" s="613"/>
      <c r="AC18" s="613"/>
      <c r="AD18" s="614">
        <v>493500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493500</v>
      </c>
      <c r="S19" s="611"/>
      <c r="T19" s="611"/>
      <c r="U19" s="611"/>
      <c r="V19" s="611"/>
      <c r="W19" s="611"/>
      <c r="X19" s="611"/>
      <c r="Y19" s="612"/>
      <c r="Z19" s="613">
        <v>0.2</v>
      </c>
      <c r="AA19" s="613"/>
      <c r="AB19" s="613"/>
      <c r="AC19" s="613"/>
      <c r="AD19" s="614">
        <v>493500</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50636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50636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312328717</v>
      </c>
      <c r="CS20" s="611"/>
      <c r="CT20" s="611"/>
      <c r="CU20" s="611"/>
      <c r="CV20" s="611"/>
      <c r="CW20" s="611"/>
      <c r="CX20" s="611"/>
      <c r="CY20" s="612"/>
      <c r="CZ20" s="613">
        <v>100</v>
      </c>
      <c r="DA20" s="613"/>
      <c r="DB20" s="613"/>
      <c r="DC20" s="613"/>
      <c r="DD20" s="619">
        <v>36857743</v>
      </c>
      <c r="DE20" s="611"/>
      <c r="DF20" s="611"/>
      <c r="DG20" s="611"/>
      <c r="DH20" s="611"/>
      <c r="DI20" s="611"/>
      <c r="DJ20" s="611"/>
      <c r="DK20" s="611"/>
      <c r="DL20" s="611"/>
      <c r="DM20" s="611"/>
      <c r="DN20" s="611"/>
      <c r="DO20" s="611"/>
      <c r="DP20" s="612"/>
      <c r="DQ20" s="619">
        <v>212787590</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50636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154543824</v>
      </c>
      <c r="CS24" s="600"/>
      <c r="CT24" s="600"/>
      <c r="CU24" s="600"/>
      <c r="CV24" s="600"/>
      <c r="CW24" s="600"/>
      <c r="CX24" s="600"/>
      <c r="CY24" s="601"/>
      <c r="CZ24" s="604">
        <v>49.5</v>
      </c>
      <c r="DA24" s="605"/>
      <c r="DB24" s="605"/>
      <c r="DC24" s="621"/>
      <c r="DD24" s="642">
        <v>88513142</v>
      </c>
      <c r="DE24" s="600"/>
      <c r="DF24" s="600"/>
      <c r="DG24" s="600"/>
      <c r="DH24" s="600"/>
      <c r="DI24" s="600"/>
      <c r="DJ24" s="600"/>
      <c r="DK24" s="601"/>
      <c r="DL24" s="642">
        <v>77640702</v>
      </c>
      <c r="DM24" s="600"/>
      <c r="DN24" s="600"/>
      <c r="DO24" s="600"/>
      <c r="DP24" s="600"/>
      <c r="DQ24" s="600"/>
      <c r="DR24" s="600"/>
      <c r="DS24" s="600"/>
      <c r="DT24" s="600"/>
      <c r="DU24" s="600"/>
      <c r="DV24" s="601"/>
      <c r="DW24" s="604">
        <v>41</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106600935</v>
      </c>
      <c r="S25" s="611"/>
      <c r="T25" s="611"/>
      <c r="U25" s="611"/>
      <c r="V25" s="611"/>
      <c r="W25" s="611"/>
      <c r="X25" s="611"/>
      <c r="Y25" s="612"/>
      <c r="Z25" s="613">
        <v>33.799999999999997</v>
      </c>
      <c r="AA25" s="613"/>
      <c r="AB25" s="613"/>
      <c r="AC25" s="613"/>
      <c r="AD25" s="614">
        <v>106600935</v>
      </c>
      <c r="AE25" s="614"/>
      <c r="AF25" s="614"/>
      <c r="AG25" s="614"/>
      <c r="AH25" s="614"/>
      <c r="AI25" s="614"/>
      <c r="AJ25" s="614"/>
      <c r="AK25" s="614"/>
      <c r="AL25" s="615">
        <v>56.3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38269783</v>
      </c>
      <c r="CS25" s="631"/>
      <c r="CT25" s="631"/>
      <c r="CU25" s="631"/>
      <c r="CV25" s="631"/>
      <c r="CW25" s="631"/>
      <c r="CX25" s="631"/>
      <c r="CY25" s="632"/>
      <c r="CZ25" s="615">
        <v>12.3</v>
      </c>
      <c r="DA25" s="643"/>
      <c r="DB25" s="643"/>
      <c r="DC25" s="645"/>
      <c r="DD25" s="619">
        <v>35981938</v>
      </c>
      <c r="DE25" s="631"/>
      <c r="DF25" s="631"/>
      <c r="DG25" s="631"/>
      <c r="DH25" s="631"/>
      <c r="DI25" s="631"/>
      <c r="DJ25" s="631"/>
      <c r="DK25" s="632"/>
      <c r="DL25" s="619">
        <v>35296397</v>
      </c>
      <c r="DM25" s="631"/>
      <c r="DN25" s="631"/>
      <c r="DO25" s="631"/>
      <c r="DP25" s="631"/>
      <c r="DQ25" s="631"/>
      <c r="DR25" s="631"/>
      <c r="DS25" s="631"/>
      <c r="DT25" s="631"/>
      <c r="DU25" s="631"/>
      <c r="DV25" s="632"/>
      <c r="DW25" s="615">
        <v>18.600000000000001</v>
      </c>
      <c r="DX25" s="643"/>
      <c r="DY25" s="643"/>
      <c r="DZ25" s="643"/>
      <c r="EA25" s="643"/>
      <c r="EB25" s="643"/>
      <c r="EC25" s="644"/>
    </row>
    <row r="26" spans="2:133" ht="11.25" customHeight="1">
      <c r="B26" s="607" t="s">
        <v>283</v>
      </c>
      <c r="C26" s="608"/>
      <c r="D26" s="608"/>
      <c r="E26" s="608"/>
      <c r="F26" s="608"/>
      <c r="G26" s="608"/>
      <c r="H26" s="608"/>
      <c r="I26" s="608"/>
      <c r="J26" s="608"/>
      <c r="K26" s="608"/>
      <c r="L26" s="608"/>
      <c r="M26" s="608"/>
      <c r="N26" s="608"/>
      <c r="O26" s="608"/>
      <c r="P26" s="608"/>
      <c r="Q26" s="609"/>
      <c r="R26" s="610">
        <v>62275</v>
      </c>
      <c r="S26" s="611"/>
      <c r="T26" s="611"/>
      <c r="U26" s="611"/>
      <c r="V26" s="611"/>
      <c r="W26" s="611"/>
      <c r="X26" s="611"/>
      <c r="Y26" s="612"/>
      <c r="Z26" s="613">
        <v>0</v>
      </c>
      <c r="AA26" s="613"/>
      <c r="AB26" s="613"/>
      <c r="AC26" s="613"/>
      <c r="AD26" s="614">
        <v>62275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26219995</v>
      </c>
      <c r="CS26" s="611"/>
      <c r="CT26" s="611"/>
      <c r="CU26" s="611"/>
      <c r="CV26" s="611"/>
      <c r="CW26" s="611"/>
      <c r="CX26" s="611"/>
      <c r="CY26" s="612"/>
      <c r="CZ26" s="615">
        <v>8.4</v>
      </c>
      <c r="DA26" s="643"/>
      <c r="DB26" s="643"/>
      <c r="DC26" s="645"/>
      <c r="DD26" s="619">
        <v>25028330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c r="B27" s="607" t="s">
        <v>286</v>
      </c>
      <c r="C27" s="608"/>
      <c r="D27" s="608"/>
      <c r="E27" s="608"/>
      <c r="F27" s="608"/>
      <c r="G27" s="608"/>
      <c r="H27" s="608"/>
      <c r="I27" s="608"/>
      <c r="J27" s="608"/>
      <c r="K27" s="608"/>
      <c r="L27" s="608"/>
      <c r="M27" s="608"/>
      <c r="N27" s="608"/>
      <c r="O27" s="608"/>
      <c r="P27" s="608"/>
      <c r="Q27" s="609"/>
      <c r="R27" s="610">
        <v>2515352</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81582213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114549039</v>
      </c>
      <c r="CS27" s="631"/>
      <c r="CT27" s="631"/>
      <c r="CU27" s="631"/>
      <c r="CV27" s="631"/>
      <c r="CW27" s="631"/>
      <c r="CX27" s="631"/>
      <c r="CY27" s="632"/>
      <c r="CZ27" s="615">
        <v>36.700000000000003</v>
      </c>
      <c r="DA27" s="643"/>
      <c r="DB27" s="643"/>
      <c r="DC27" s="645"/>
      <c r="DD27" s="619">
        <v>50880211</v>
      </c>
      <c r="DE27" s="631"/>
      <c r="DF27" s="631"/>
      <c r="DG27" s="631"/>
      <c r="DH27" s="631"/>
      <c r="DI27" s="631"/>
      <c r="DJ27" s="631"/>
      <c r="DK27" s="632"/>
      <c r="DL27" s="619">
        <v>40693312</v>
      </c>
      <c r="DM27" s="631"/>
      <c r="DN27" s="631"/>
      <c r="DO27" s="631"/>
      <c r="DP27" s="631"/>
      <c r="DQ27" s="631"/>
      <c r="DR27" s="631"/>
      <c r="DS27" s="631"/>
      <c r="DT27" s="631"/>
      <c r="DU27" s="631"/>
      <c r="DV27" s="632"/>
      <c r="DW27" s="615">
        <v>21.5</v>
      </c>
      <c r="DX27" s="643"/>
      <c r="DY27" s="643"/>
      <c r="DZ27" s="643"/>
      <c r="EA27" s="643"/>
      <c r="EB27" s="643"/>
      <c r="EC27" s="644"/>
    </row>
    <row r="28" spans="2:133" ht="11.25" customHeight="1">
      <c r="B28" s="607" t="s">
        <v>289</v>
      </c>
      <c r="C28" s="608"/>
      <c r="D28" s="608"/>
      <c r="E28" s="608"/>
      <c r="F28" s="608"/>
      <c r="G28" s="608"/>
      <c r="H28" s="608"/>
      <c r="I28" s="608"/>
      <c r="J28" s="608"/>
      <c r="K28" s="608"/>
      <c r="L28" s="608"/>
      <c r="M28" s="608"/>
      <c r="N28" s="608"/>
      <c r="O28" s="608"/>
      <c r="P28" s="608"/>
      <c r="Q28" s="609"/>
      <c r="R28" s="610">
        <v>6783186</v>
      </c>
      <c r="S28" s="611"/>
      <c r="T28" s="611"/>
      <c r="U28" s="611"/>
      <c r="V28" s="611"/>
      <c r="W28" s="611"/>
      <c r="X28" s="611"/>
      <c r="Y28" s="612"/>
      <c r="Z28" s="613">
        <v>2.1</v>
      </c>
      <c r="AA28" s="613"/>
      <c r="AB28" s="613"/>
      <c r="AC28" s="613"/>
      <c r="AD28" s="614">
        <v>3291516</v>
      </c>
      <c r="AE28" s="614"/>
      <c r="AF28" s="614"/>
      <c r="AG28" s="614"/>
      <c r="AH28" s="614"/>
      <c r="AI28" s="614"/>
      <c r="AJ28" s="614"/>
      <c r="AK28" s="614"/>
      <c r="AL28" s="615">
        <v>1.7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1725002</v>
      </c>
      <c r="CS28" s="611"/>
      <c r="CT28" s="611"/>
      <c r="CU28" s="611"/>
      <c r="CV28" s="611"/>
      <c r="CW28" s="611"/>
      <c r="CX28" s="611"/>
      <c r="CY28" s="612"/>
      <c r="CZ28" s="615">
        <v>0.6</v>
      </c>
      <c r="DA28" s="643"/>
      <c r="DB28" s="643"/>
      <c r="DC28" s="645"/>
      <c r="DD28" s="619">
        <v>1650993</v>
      </c>
      <c r="DE28" s="611"/>
      <c r="DF28" s="611"/>
      <c r="DG28" s="611"/>
      <c r="DH28" s="611"/>
      <c r="DI28" s="611"/>
      <c r="DJ28" s="611"/>
      <c r="DK28" s="612"/>
      <c r="DL28" s="619">
        <v>1650993</v>
      </c>
      <c r="DM28" s="611"/>
      <c r="DN28" s="611"/>
      <c r="DO28" s="611"/>
      <c r="DP28" s="611"/>
      <c r="DQ28" s="611"/>
      <c r="DR28" s="611"/>
      <c r="DS28" s="611"/>
      <c r="DT28" s="611"/>
      <c r="DU28" s="611"/>
      <c r="DV28" s="612"/>
      <c r="DW28" s="615">
        <v>0.9</v>
      </c>
      <c r="DX28" s="643"/>
      <c r="DY28" s="643"/>
      <c r="DZ28" s="643"/>
      <c r="EA28" s="643"/>
      <c r="EB28" s="643"/>
      <c r="EC28" s="644"/>
    </row>
    <row r="29" spans="2:133" ht="11.25" customHeight="1">
      <c r="B29" s="607" t="s">
        <v>291</v>
      </c>
      <c r="C29" s="608"/>
      <c r="D29" s="608"/>
      <c r="E29" s="608"/>
      <c r="F29" s="608"/>
      <c r="G29" s="608"/>
      <c r="H29" s="608"/>
      <c r="I29" s="608"/>
      <c r="J29" s="608"/>
      <c r="K29" s="608"/>
      <c r="L29" s="608"/>
      <c r="M29" s="608"/>
      <c r="N29" s="608"/>
      <c r="O29" s="608"/>
      <c r="P29" s="608"/>
      <c r="Q29" s="609"/>
      <c r="R29" s="610">
        <v>1054627</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1724943</v>
      </c>
      <c r="CS29" s="631"/>
      <c r="CT29" s="631"/>
      <c r="CU29" s="631"/>
      <c r="CV29" s="631"/>
      <c r="CW29" s="631"/>
      <c r="CX29" s="631"/>
      <c r="CY29" s="632"/>
      <c r="CZ29" s="615">
        <v>0.6</v>
      </c>
      <c r="DA29" s="643"/>
      <c r="DB29" s="643"/>
      <c r="DC29" s="645"/>
      <c r="DD29" s="619">
        <v>1650934</v>
      </c>
      <c r="DE29" s="631"/>
      <c r="DF29" s="631"/>
      <c r="DG29" s="631"/>
      <c r="DH29" s="631"/>
      <c r="DI29" s="631"/>
      <c r="DJ29" s="631"/>
      <c r="DK29" s="632"/>
      <c r="DL29" s="619">
        <v>1650934</v>
      </c>
      <c r="DM29" s="631"/>
      <c r="DN29" s="631"/>
      <c r="DO29" s="631"/>
      <c r="DP29" s="631"/>
      <c r="DQ29" s="631"/>
      <c r="DR29" s="631"/>
      <c r="DS29" s="631"/>
      <c r="DT29" s="631"/>
      <c r="DU29" s="631"/>
      <c r="DV29" s="632"/>
      <c r="DW29" s="615">
        <v>0.9</v>
      </c>
      <c r="DX29" s="643"/>
      <c r="DY29" s="643"/>
      <c r="DZ29" s="643"/>
      <c r="EA29" s="643"/>
      <c r="EB29" s="643"/>
      <c r="EC29" s="644"/>
    </row>
    <row r="30" spans="2:133" ht="11.25" customHeight="1">
      <c r="B30" s="607" t="s">
        <v>293</v>
      </c>
      <c r="C30" s="608"/>
      <c r="D30" s="608"/>
      <c r="E30" s="608"/>
      <c r="F30" s="608"/>
      <c r="G30" s="608"/>
      <c r="H30" s="608"/>
      <c r="I30" s="608"/>
      <c r="J30" s="608"/>
      <c r="K30" s="608"/>
      <c r="L30" s="608"/>
      <c r="M30" s="608"/>
      <c r="N30" s="608"/>
      <c r="O30" s="608"/>
      <c r="P30" s="608"/>
      <c r="Q30" s="609"/>
      <c r="R30" s="610">
        <v>58062357</v>
      </c>
      <c r="S30" s="611"/>
      <c r="T30" s="611"/>
      <c r="U30" s="611"/>
      <c r="V30" s="611"/>
      <c r="W30" s="611"/>
      <c r="X30" s="611"/>
      <c r="Y30" s="612"/>
      <c r="Z30" s="613">
        <v>18.399999999999999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1610998</v>
      </c>
      <c r="CS30" s="611"/>
      <c r="CT30" s="611"/>
      <c r="CU30" s="611"/>
      <c r="CV30" s="611"/>
      <c r="CW30" s="611"/>
      <c r="CX30" s="611"/>
      <c r="CY30" s="612"/>
      <c r="CZ30" s="615">
        <v>0.5</v>
      </c>
      <c r="DA30" s="643"/>
      <c r="DB30" s="643"/>
      <c r="DC30" s="645"/>
      <c r="DD30" s="619">
        <v>1610998</v>
      </c>
      <c r="DE30" s="611"/>
      <c r="DF30" s="611"/>
      <c r="DG30" s="611"/>
      <c r="DH30" s="611"/>
      <c r="DI30" s="611"/>
      <c r="DJ30" s="611"/>
      <c r="DK30" s="612"/>
      <c r="DL30" s="619">
        <v>1610998</v>
      </c>
      <c r="DM30" s="611"/>
      <c r="DN30" s="611"/>
      <c r="DO30" s="611"/>
      <c r="DP30" s="611"/>
      <c r="DQ30" s="611"/>
      <c r="DR30" s="611"/>
      <c r="DS30" s="611"/>
      <c r="DT30" s="611"/>
      <c r="DU30" s="611"/>
      <c r="DV30" s="612"/>
      <c r="DW30" s="615">
        <v>0.9</v>
      </c>
      <c r="DX30" s="643"/>
      <c r="DY30" s="643"/>
      <c r="DZ30" s="643"/>
      <c r="EA30" s="643"/>
      <c r="EB30" s="643"/>
      <c r="EC30" s="644"/>
    </row>
    <row r="31" spans="2:133" ht="11.25" customHeight="1">
      <c r="B31" s="623" t="s">
        <v>297</v>
      </c>
      <c r="C31" s="624"/>
      <c r="D31" s="624"/>
      <c r="E31" s="624"/>
      <c r="F31" s="624"/>
      <c r="G31" s="624"/>
      <c r="H31" s="624"/>
      <c r="I31" s="624"/>
      <c r="J31" s="624"/>
      <c r="K31" s="624"/>
      <c r="L31" s="624"/>
      <c r="M31" s="624"/>
      <c r="N31" s="624"/>
      <c r="O31" s="624"/>
      <c r="P31" s="624"/>
      <c r="Q31" s="625"/>
      <c r="R31" s="610">
        <v>81492691</v>
      </c>
      <c r="S31" s="611"/>
      <c r="T31" s="611"/>
      <c r="U31" s="611"/>
      <c r="V31" s="611"/>
      <c r="W31" s="611"/>
      <c r="X31" s="611"/>
      <c r="Y31" s="612"/>
      <c r="Z31" s="613">
        <v>25.8</v>
      </c>
      <c r="AA31" s="613"/>
      <c r="AB31" s="613"/>
      <c r="AC31" s="613"/>
      <c r="AD31" s="614">
        <v>78137423</v>
      </c>
      <c r="AE31" s="614"/>
      <c r="AF31" s="614"/>
      <c r="AG31" s="614"/>
      <c r="AH31" s="614"/>
      <c r="AI31" s="614"/>
      <c r="AJ31" s="614"/>
      <c r="AK31" s="614"/>
      <c r="AL31" s="615">
        <v>41.2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99.3</v>
      </c>
      <c r="BH31" s="654"/>
      <c r="BI31" s="654"/>
      <c r="BJ31" s="654"/>
      <c r="BK31" s="654"/>
      <c r="BL31" s="654"/>
      <c r="BM31" s="605">
        <v>98.9</v>
      </c>
      <c r="BN31" s="654"/>
      <c r="BO31" s="654"/>
      <c r="BP31" s="654"/>
      <c r="BQ31" s="655"/>
      <c r="BR31" s="657">
        <v>99.3</v>
      </c>
      <c r="BS31" s="654"/>
      <c r="BT31" s="654"/>
      <c r="BU31" s="654"/>
      <c r="BV31" s="654"/>
      <c r="BW31" s="654"/>
      <c r="BX31" s="605">
        <v>99</v>
      </c>
      <c r="BY31" s="654"/>
      <c r="BZ31" s="654"/>
      <c r="CA31" s="654"/>
      <c r="CB31" s="655"/>
      <c r="CD31" s="650"/>
      <c r="CE31" s="651"/>
      <c r="CF31" s="607" t="s">
        <v>300</v>
      </c>
      <c r="CG31" s="608"/>
      <c r="CH31" s="608"/>
      <c r="CI31" s="608"/>
      <c r="CJ31" s="608"/>
      <c r="CK31" s="608"/>
      <c r="CL31" s="608"/>
      <c r="CM31" s="608"/>
      <c r="CN31" s="608"/>
      <c r="CO31" s="608"/>
      <c r="CP31" s="608"/>
      <c r="CQ31" s="609"/>
      <c r="CR31" s="610">
        <v>113945</v>
      </c>
      <c r="CS31" s="631"/>
      <c r="CT31" s="631"/>
      <c r="CU31" s="631"/>
      <c r="CV31" s="631"/>
      <c r="CW31" s="631"/>
      <c r="CX31" s="631"/>
      <c r="CY31" s="632"/>
      <c r="CZ31" s="615">
        <v>0</v>
      </c>
      <c r="DA31" s="643"/>
      <c r="DB31" s="643"/>
      <c r="DC31" s="645"/>
      <c r="DD31" s="619">
        <v>39936</v>
      </c>
      <c r="DE31" s="631"/>
      <c r="DF31" s="631"/>
      <c r="DG31" s="631"/>
      <c r="DH31" s="631"/>
      <c r="DI31" s="631"/>
      <c r="DJ31" s="631"/>
      <c r="DK31" s="632"/>
      <c r="DL31" s="619">
        <v>39936</v>
      </c>
      <c r="DM31" s="631"/>
      <c r="DN31" s="631"/>
      <c r="DO31" s="631"/>
      <c r="DP31" s="631"/>
      <c r="DQ31" s="631"/>
      <c r="DR31" s="631"/>
      <c r="DS31" s="631"/>
      <c r="DT31" s="631"/>
      <c r="DU31" s="631"/>
      <c r="DV31" s="632"/>
      <c r="DW31" s="615">
        <v>0</v>
      </c>
      <c r="DX31" s="643"/>
      <c r="DY31" s="643"/>
      <c r="DZ31" s="643"/>
      <c r="EA31" s="643"/>
      <c r="EB31" s="643"/>
      <c r="EC31" s="644"/>
    </row>
    <row r="32" spans="2:133" ht="11.25" customHeight="1">
      <c r="B32" s="607" t="s">
        <v>301</v>
      </c>
      <c r="C32" s="608"/>
      <c r="D32" s="608"/>
      <c r="E32" s="608"/>
      <c r="F32" s="608"/>
      <c r="G32" s="608"/>
      <c r="H32" s="608"/>
      <c r="I32" s="608"/>
      <c r="J32" s="608"/>
      <c r="K32" s="608"/>
      <c r="L32" s="608"/>
      <c r="M32" s="608"/>
      <c r="N32" s="608"/>
      <c r="O32" s="608"/>
      <c r="P32" s="608"/>
      <c r="Q32" s="609"/>
      <c r="R32" s="610">
        <v>36303868</v>
      </c>
      <c r="S32" s="611"/>
      <c r="T32" s="611"/>
      <c r="U32" s="611"/>
      <c r="V32" s="611"/>
      <c r="W32" s="611"/>
      <c r="X32" s="611"/>
      <c r="Y32" s="612"/>
      <c r="Z32" s="613">
        <v>11.5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99.3</v>
      </c>
      <c r="BH32" s="631"/>
      <c r="BI32" s="631"/>
      <c r="BJ32" s="631"/>
      <c r="BK32" s="631"/>
      <c r="BL32" s="631"/>
      <c r="BM32" s="616">
        <v>98.9</v>
      </c>
      <c r="BN32" s="631"/>
      <c r="BO32" s="631"/>
      <c r="BP32" s="631"/>
      <c r="BQ32" s="656"/>
      <c r="BR32" s="667">
        <v>99.3</v>
      </c>
      <c r="BS32" s="631"/>
      <c r="BT32" s="631"/>
      <c r="BU32" s="631"/>
      <c r="BV32" s="631"/>
      <c r="BW32" s="631"/>
      <c r="BX32" s="616">
        <v>98.9</v>
      </c>
      <c r="BY32" s="631"/>
      <c r="BZ32" s="631"/>
      <c r="CA32" s="631"/>
      <c r="CB32" s="656"/>
      <c r="CD32" s="652"/>
      <c r="CE32" s="653"/>
      <c r="CF32" s="607" t="s">
        <v>304</v>
      </c>
      <c r="CG32" s="608"/>
      <c r="CH32" s="608"/>
      <c r="CI32" s="608"/>
      <c r="CJ32" s="608"/>
      <c r="CK32" s="608"/>
      <c r="CL32" s="608"/>
      <c r="CM32" s="608"/>
      <c r="CN32" s="608"/>
      <c r="CO32" s="608"/>
      <c r="CP32" s="608"/>
      <c r="CQ32" s="609"/>
      <c r="CR32" s="610">
        <v>59</v>
      </c>
      <c r="CS32" s="611"/>
      <c r="CT32" s="611"/>
      <c r="CU32" s="611"/>
      <c r="CV32" s="611"/>
      <c r="CW32" s="611"/>
      <c r="CX32" s="611"/>
      <c r="CY32" s="612"/>
      <c r="CZ32" s="615">
        <v>0</v>
      </c>
      <c r="DA32" s="643"/>
      <c r="DB32" s="643"/>
      <c r="DC32" s="645"/>
      <c r="DD32" s="619">
        <v>59</v>
      </c>
      <c r="DE32" s="611"/>
      <c r="DF32" s="611"/>
      <c r="DG32" s="611"/>
      <c r="DH32" s="611"/>
      <c r="DI32" s="611"/>
      <c r="DJ32" s="611"/>
      <c r="DK32" s="612"/>
      <c r="DL32" s="619">
        <v>59</v>
      </c>
      <c r="DM32" s="611"/>
      <c r="DN32" s="611"/>
      <c r="DO32" s="611"/>
      <c r="DP32" s="611"/>
      <c r="DQ32" s="611"/>
      <c r="DR32" s="611"/>
      <c r="DS32" s="611"/>
      <c r="DT32" s="611"/>
      <c r="DU32" s="611"/>
      <c r="DV32" s="612"/>
      <c r="DW32" s="615">
        <v>0</v>
      </c>
      <c r="DX32" s="643"/>
      <c r="DY32" s="643"/>
      <c r="DZ32" s="643"/>
      <c r="EA32" s="643"/>
      <c r="EB32" s="643"/>
      <c r="EC32" s="644"/>
    </row>
    <row r="33" spans="2:133" ht="11.25" customHeight="1">
      <c r="B33" s="607" t="s">
        <v>305</v>
      </c>
      <c r="C33" s="608"/>
      <c r="D33" s="608"/>
      <c r="E33" s="608"/>
      <c r="F33" s="608"/>
      <c r="G33" s="608"/>
      <c r="H33" s="608"/>
      <c r="I33" s="608"/>
      <c r="J33" s="608"/>
      <c r="K33" s="608"/>
      <c r="L33" s="608"/>
      <c r="M33" s="608"/>
      <c r="N33" s="608"/>
      <c r="O33" s="608"/>
      <c r="P33" s="608"/>
      <c r="Q33" s="609"/>
      <c r="R33" s="610">
        <v>1645151</v>
      </c>
      <c r="S33" s="611"/>
      <c r="T33" s="611"/>
      <c r="U33" s="611"/>
      <c r="V33" s="611"/>
      <c r="W33" s="611"/>
      <c r="X33" s="611"/>
      <c r="Y33" s="612"/>
      <c r="Z33" s="613">
        <v>0.5</v>
      </c>
      <c r="AA33" s="613"/>
      <c r="AB33" s="613"/>
      <c r="AC33" s="613"/>
      <c r="AD33" s="614">
        <v>1332306</v>
      </c>
      <c r="AE33" s="614"/>
      <c r="AF33" s="614"/>
      <c r="AG33" s="614"/>
      <c r="AH33" s="614"/>
      <c r="AI33" s="614"/>
      <c r="AJ33" s="614"/>
      <c r="AK33" s="614"/>
      <c r="AL33" s="615">
        <v>0.7</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120927150</v>
      </c>
      <c r="CS33" s="631"/>
      <c r="CT33" s="631"/>
      <c r="CU33" s="631"/>
      <c r="CV33" s="631"/>
      <c r="CW33" s="631"/>
      <c r="CX33" s="631"/>
      <c r="CY33" s="632"/>
      <c r="CZ33" s="615">
        <v>38.700000000000003</v>
      </c>
      <c r="DA33" s="643"/>
      <c r="DB33" s="643"/>
      <c r="DC33" s="645"/>
      <c r="DD33" s="619">
        <v>98356204</v>
      </c>
      <c r="DE33" s="631"/>
      <c r="DF33" s="631"/>
      <c r="DG33" s="631"/>
      <c r="DH33" s="631"/>
      <c r="DI33" s="631"/>
      <c r="DJ33" s="631"/>
      <c r="DK33" s="632"/>
      <c r="DL33" s="619">
        <v>71285458</v>
      </c>
      <c r="DM33" s="631"/>
      <c r="DN33" s="631"/>
      <c r="DO33" s="631"/>
      <c r="DP33" s="631"/>
      <c r="DQ33" s="631"/>
      <c r="DR33" s="631"/>
      <c r="DS33" s="631"/>
      <c r="DT33" s="631"/>
      <c r="DU33" s="631"/>
      <c r="DV33" s="632"/>
      <c r="DW33" s="615">
        <v>37.6</v>
      </c>
      <c r="DX33" s="643"/>
      <c r="DY33" s="643"/>
      <c r="DZ33" s="643"/>
      <c r="EA33" s="643"/>
      <c r="EB33" s="643"/>
      <c r="EC33" s="644"/>
    </row>
    <row r="34" spans="2:133" ht="11.25" customHeight="1">
      <c r="B34" s="607" t="s">
        <v>308</v>
      </c>
      <c r="C34" s="608"/>
      <c r="D34" s="608"/>
      <c r="E34" s="608"/>
      <c r="F34" s="608"/>
      <c r="G34" s="608"/>
      <c r="H34" s="608"/>
      <c r="I34" s="608"/>
      <c r="J34" s="608"/>
      <c r="K34" s="608"/>
      <c r="L34" s="608"/>
      <c r="M34" s="608"/>
      <c r="N34" s="608"/>
      <c r="O34" s="608"/>
      <c r="P34" s="608"/>
      <c r="Q34" s="609"/>
      <c r="R34" s="610">
        <v>79746</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61039930</v>
      </c>
      <c r="CS34" s="611"/>
      <c r="CT34" s="611"/>
      <c r="CU34" s="611"/>
      <c r="CV34" s="611"/>
      <c r="CW34" s="611"/>
      <c r="CX34" s="611"/>
      <c r="CY34" s="612"/>
      <c r="CZ34" s="615">
        <v>19.5</v>
      </c>
      <c r="DA34" s="643"/>
      <c r="DB34" s="643"/>
      <c r="DC34" s="645"/>
      <c r="DD34" s="619">
        <v>49403853</v>
      </c>
      <c r="DE34" s="611"/>
      <c r="DF34" s="611"/>
      <c r="DG34" s="611"/>
      <c r="DH34" s="611"/>
      <c r="DI34" s="611"/>
      <c r="DJ34" s="611"/>
      <c r="DK34" s="612"/>
      <c r="DL34" s="619">
        <v>40573249</v>
      </c>
      <c r="DM34" s="611"/>
      <c r="DN34" s="611"/>
      <c r="DO34" s="611"/>
      <c r="DP34" s="611"/>
      <c r="DQ34" s="611"/>
      <c r="DR34" s="611"/>
      <c r="DS34" s="611"/>
      <c r="DT34" s="611"/>
      <c r="DU34" s="611"/>
      <c r="DV34" s="612"/>
      <c r="DW34" s="615">
        <v>21.4</v>
      </c>
      <c r="DX34" s="643"/>
      <c r="DY34" s="643"/>
      <c r="DZ34" s="643"/>
      <c r="EA34" s="643"/>
      <c r="EB34" s="643"/>
      <c r="EC34" s="644"/>
    </row>
    <row r="35" spans="2:133" ht="11.25" customHeight="1">
      <c r="B35" s="607" t="s">
        <v>310</v>
      </c>
      <c r="C35" s="608"/>
      <c r="D35" s="608"/>
      <c r="E35" s="608"/>
      <c r="F35" s="608"/>
      <c r="G35" s="608"/>
      <c r="H35" s="608"/>
      <c r="I35" s="608"/>
      <c r="J35" s="608"/>
      <c r="K35" s="608"/>
      <c r="L35" s="608"/>
      <c r="M35" s="608"/>
      <c r="N35" s="608"/>
      <c r="O35" s="608"/>
      <c r="P35" s="608"/>
      <c r="Q35" s="609"/>
      <c r="R35" s="610">
        <v>9713457</v>
      </c>
      <c r="S35" s="611"/>
      <c r="T35" s="611"/>
      <c r="U35" s="611"/>
      <c r="V35" s="611"/>
      <c r="W35" s="611"/>
      <c r="X35" s="611"/>
      <c r="Y35" s="612"/>
      <c r="Z35" s="613">
        <v>3.1</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5403047</v>
      </c>
      <c r="CS35" s="631"/>
      <c r="CT35" s="631"/>
      <c r="CU35" s="631"/>
      <c r="CV35" s="631"/>
      <c r="CW35" s="631"/>
      <c r="CX35" s="631"/>
      <c r="CY35" s="632"/>
      <c r="CZ35" s="615">
        <v>1.7</v>
      </c>
      <c r="DA35" s="643"/>
      <c r="DB35" s="643"/>
      <c r="DC35" s="645"/>
      <c r="DD35" s="619">
        <v>4346508</v>
      </c>
      <c r="DE35" s="631"/>
      <c r="DF35" s="631"/>
      <c r="DG35" s="631"/>
      <c r="DH35" s="631"/>
      <c r="DI35" s="631"/>
      <c r="DJ35" s="631"/>
      <c r="DK35" s="632"/>
      <c r="DL35" s="619">
        <v>4346508</v>
      </c>
      <c r="DM35" s="631"/>
      <c r="DN35" s="631"/>
      <c r="DO35" s="631"/>
      <c r="DP35" s="631"/>
      <c r="DQ35" s="631"/>
      <c r="DR35" s="631"/>
      <c r="DS35" s="631"/>
      <c r="DT35" s="631"/>
      <c r="DU35" s="631"/>
      <c r="DV35" s="632"/>
      <c r="DW35" s="615">
        <v>2.2999999999999998</v>
      </c>
      <c r="DX35" s="643"/>
      <c r="DY35" s="643"/>
      <c r="DZ35" s="643"/>
      <c r="EA35" s="643"/>
      <c r="EB35" s="643"/>
      <c r="EC35" s="644"/>
    </row>
    <row r="36" spans="2:133" ht="11.25" customHeight="1">
      <c r="B36" s="607" t="s">
        <v>314</v>
      </c>
      <c r="C36" s="608"/>
      <c r="D36" s="608"/>
      <c r="E36" s="608"/>
      <c r="F36" s="608"/>
      <c r="G36" s="608"/>
      <c r="H36" s="608"/>
      <c r="I36" s="608"/>
      <c r="J36" s="608"/>
      <c r="K36" s="608"/>
      <c r="L36" s="608"/>
      <c r="M36" s="608"/>
      <c r="N36" s="608"/>
      <c r="O36" s="608"/>
      <c r="P36" s="608"/>
      <c r="Q36" s="609"/>
      <c r="R36" s="610">
        <v>2680418</v>
      </c>
      <c r="S36" s="611"/>
      <c r="T36" s="611"/>
      <c r="U36" s="611"/>
      <c r="V36" s="611"/>
      <c r="W36" s="611"/>
      <c r="X36" s="611"/>
      <c r="Y36" s="612"/>
      <c r="Z36" s="613">
        <v>0.8</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26362718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372337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21133529</v>
      </c>
      <c r="CS36" s="611"/>
      <c r="CT36" s="611"/>
      <c r="CU36" s="611"/>
      <c r="CV36" s="611"/>
      <c r="CW36" s="611"/>
      <c r="CX36" s="611"/>
      <c r="CY36" s="612"/>
      <c r="CZ36" s="615">
        <v>6.8</v>
      </c>
      <c r="DA36" s="643"/>
      <c r="DB36" s="643"/>
      <c r="DC36" s="645"/>
      <c r="DD36" s="619">
        <v>15845992</v>
      </c>
      <c r="DE36" s="611"/>
      <c r="DF36" s="611"/>
      <c r="DG36" s="611"/>
      <c r="DH36" s="611"/>
      <c r="DI36" s="611"/>
      <c r="DJ36" s="611"/>
      <c r="DK36" s="612"/>
      <c r="DL36" s="619">
        <v>7949581</v>
      </c>
      <c r="DM36" s="611"/>
      <c r="DN36" s="611"/>
      <c r="DO36" s="611"/>
      <c r="DP36" s="611"/>
      <c r="DQ36" s="611"/>
      <c r="DR36" s="611"/>
      <c r="DS36" s="611"/>
      <c r="DT36" s="611"/>
      <c r="DU36" s="611"/>
      <c r="DV36" s="612"/>
      <c r="DW36" s="615">
        <v>4.2</v>
      </c>
      <c r="DX36" s="643"/>
      <c r="DY36" s="643"/>
      <c r="DZ36" s="643"/>
      <c r="EA36" s="643"/>
      <c r="EB36" s="643"/>
      <c r="EC36" s="644"/>
    </row>
    <row r="37" spans="2:133" ht="11.25" customHeight="1">
      <c r="B37" s="607" t="s">
        <v>318</v>
      </c>
      <c r="C37" s="608"/>
      <c r="D37" s="608"/>
      <c r="E37" s="608"/>
      <c r="F37" s="608"/>
      <c r="G37" s="608"/>
      <c r="H37" s="608"/>
      <c r="I37" s="608"/>
      <c r="J37" s="608"/>
      <c r="K37" s="608"/>
      <c r="L37" s="608"/>
      <c r="M37" s="608"/>
      <c r="N37" s="608"/>
      <c r="O37" s="608"/>
      <c r="P37" s="608"/>
      <c r="Q37" s="609"/>
      <c r="R37" s="610">
        <v>6645294</v>
      </c>
      <c r="S37" s="611"/>
      <c r="T37" s="611"/>
      <c r="U37" s="611"/>
      <c r="V37" s="611"/>
      <c r="W37" s="611"/>
      <c r="X37" s="611"/>
      <c r="Y37" s="612"/>
      <c r="Z37" s="613">
        <v>2.1</v>
      </c>
      <c r="AA37" s="613"/>
      <c r="AB37" s="613"/>
      <c r="AC37" s="613"/>
      <c r="AD37" s="614">
        <v>19342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95036</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372337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3639460</v>
      </c>
      <c r="CS37" s="631"/>
      <c r="CT37" s="631"/>
      <c r="CU37" s="631"/>
      <c r="CV37" s="631"/>
      <c r="CW37" s="631"/>
      <c r="CX37" s="631"/>
      <c r="CY37" s="632"/>
      <c r="CZ37" s="615">
        <v>1.2</v>
      </c>
      <c r="DA37" s="643"/>
      <c r="DB37" s="643"/>
      <c r="DC37" s="645"/>
      <c r="DD37" s="619">
        <v>3639460</v>
      </c>
      <c r="DE37" s="631"/>
      <c r="DF37" s="631"/>
      <c r="DG37" s="631"/>
      <c r="DH37" s="631"/>
      <c r="DI37" s="631"/>
      <c r="DJ37" s="631"/>
      <c r="DK37" s="632"/>
      <c r="DL37" s="619">
        <v>2725695</v>
      </c>
      <c r="DM37" s="631"/>
      <c r="DN37" s="631"/>
      <c r="DO37" s="631"/>
      <c r="DP37" s="631"/>
      <c r="DQ37" s="631"/>
      <c r="DR37" s="631"/>
      <c r="DS37" s="631"/>
      <c r="DT37" s="631"/>
      <c r="DU37" s="631"/>
      <c r="DV37" s="632"/>
      <c r="DW37" s="615">
        <v>1.4</v>
      </c>
      <c r="DX37" s="643"/>
      <c r="DY37" s="643"/>
      <c r="DZ37" s="643"/>
      <c r="EA37" s="643"/>
      <c r="EB37" s="643"/>
      <c r="EC37" s="644"/>
    </row>
    <row r="38" spans="2:133" ht="11.25" customHeight="1">
      <c r="B38" s="607" t="s">
        <v>322</v>
      </c>
      <c r="C38" s="608"/>
      <c r="D38" s="608"/>
      <c r="E38" s="608"/>
      <c r="F38" s="608"/>
      <c r="G38" s="608"/>
      <c r="H38" s="608"/>
      <c r="I38" s="608"/>
      <c r="J38" s="608"/>
      <c r="K38" s="608"/>
      <c r="L38" s="608"/>
      <c r="M38" s="608"/>
      <c r="N38" s="608"/>
      <c r="O38" s="608"/>
      <c r="P38" s="608"/>
      <c r="Q38" s="609"/>
      <c r="R38" s="610">
        <v>1994000</v>
      </c>
      <c r="S38" s="611"/>
      <c r="T38" s="611"/>
      <c r="U38" s="611"/>
      <c r="V38" s="611"/>
      <c r="W38" s="611"/>
      <c r="X38" s="611"/>
      <c r="Y38" s="612"/>
      <c r="Z38" s="613">
        <v>0.6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86215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26362718</v>
      </c>
      <c r="CS38" s="611"/>
      <c r="CT38" s="611"/>
      <c r="CU38" s="611"/>
      <c r="CV38" s="611"/>
      <c r="CW38" s="611"/>
      <c r="CX38" s="611"/>
      <c r="CY38" s="612"/>
      <c r="CZ38" s="615">
        <v>8.4</v>
      </c>
      <c r="DA38" s="643"/>
      <c r="DB38" s="643"/>
      <c r="DC38" s="645"/>
      <c r="DD38" s="619">
        <v>22438918</v>
      </c>
      <c r="DE38" s="611"/>
      <c r="DF38" s="611"/>
      <c r="DG38" s="611"/>
      <c r="DH38" s="611"/>
      <c r="DI38" s="611"/>
      <c r="DJ38" s="611"/>
      <c r="DK38" s="612"/>
      <c r="DL38" s="619">
        <v>18416120</v>
      </c>
      <c r="DM38" s="611"/>
      <c r="DN38" s="611"/>
      <c r="DO38" s="611"/>
      <c r="DP38" s="611"/>
      <c r="DQ38" s="611"/>
      <c r="DR38" s="611"/>
      <c r="DS38" s="611"/>
      <c r="DT38" s="611"/>
      <c r="DU38" s="611"/>
      <c r="DV38" s="612"/>
      <c r="DW38" s="615">
        <v>9.6999999999999993</v>
      </c>
      <c r="DX38" s="643"/>
      <c r="DY38" s="643"/>
      <c r="DZ38" s="643"/>
      <c r="EA38" s="643"/>
      <c r="EB38" s="643"/>
      <c r="EC38" s="644"/>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114581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5652878</v>
      </c>
      <c r="CS39" s="631"/>
      <c r="CT39" s="631"/>
      <c r="CU39" s="631"/>
      <c r="CV39" s="631"/>
      <c r="CW39" s="631"/>
      <c r="CX39" s="631"/>
      <c r="CY39" s="632"/>
      <c r="CZ39" s="615">
        <v>1.8</v>
      </c>
      <c r="DA39" s="643"/>
      <c r="DB39" s="643"/>
      <c r="DC39" s="645"/>
      <c r="DD39" s="619">
        <v>5515370</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133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1335048</v>
      </c>
      <c r="CS40" s="611"/>
      <c r="CT40" s="611"/>
      <c r="CU40" s="611"/>
      <c r="CV40" s="611"/>
      <c r="CW40" s="611"/>
      <c r="CX40" s="611"/>
      <c r="CY40" s="612"/>
      <c r="CZ40" s="615">
        <v>0.4</v>
      </c>
      <c r="DA40" s="643"/>
      <c r="DB40" s="643"/>
      <c r="DC40" s="645"/>
      <c r="DD40" s="619">
        <v>805563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c r="B41" s="633" t="s">
        <v>335</v>
      </c>
      <c r="C41" s="634"/>
      <c r="D41" s="634"/>
      <c r="E41" s="634"/>
      <c r="F41" s="634"/>
      <c r="G41" s="634"/>
      <c r="H41" s="634"/>
      <c r="I41" s="634"/>
      <c r="J41" s="634"/>
      <c r="K41" s="634"/>
      <c r="L41" s="634"/>
      <c r="M41" s="634"/>
      <c r="N41" s="634"/>
      <c r="O41" s="634"/>
      <c r="P41" s="634"/>
      <c r="Q41" s="635"/>
      <c r="R41" s="682">
        <v>315633357</v>
      </c>
      <c r="S41" s="683"/>
      <c r="T41" s="683"/>
      <c r="U41" s="683"/>
      <c r="V41" s="683"/>
      <c r="W41" s="683"/>
      <c r="X41" s="683"/>
      <c r="Y41" s="687"/>
      <c r="Z41" s="688">
        <v>100</v>
      </c>
      <c r="AA41" s="688"/>
      <c r="AB41" s="688"/>
      <c r="AC41" s="688"/>
      <c r="AD41" s="689">
        <v>189443797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8057044</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18210638</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371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36857743</v>
      </c>
      <c r="CS42" s="631"/>
      <c r="CT42" s="631"/>
      <c r="CU42" s="631"/>
      <c r="CV42" s="631"/>
      <c r="CW42" s="631"/>
      <c r="CX42" s="631"/>
      <c r="CY42" s="632"/>
      <c r="CZ42" s="615">
        <v>11.8</v>
      </c>
      <c r="DA42" s="643"/>
      <c r="DB42" s="643"/>
      <c r="DC42" s="645"/>
      <c r="DD42" s="619">
        <v>25918244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208" t="s">
        <v>342</v>
      </c>
      <c r="CD43" s="607" t="s">
        <v>343</v>
      </c>
      <c r="CE43" s="608"/>
      <c r="CF43" s="608"/>
      <c r="CG43" s="608"/>
      <c r="CH43" s="608"/>
      <c r="CI43" s="608"/>
      <c r="CJ43" s="608"/>
      <c r="CK43" s="608"/>
      <c r="CL43" s="608"/>
      <c r="CM43" s="608"/>
      <c r="CN43" s="608"/>
      <c r="CO43" s="608"/>
      <c r="CP43" s="608"/>
      <c r="CQ43" s="609"/>
      <c r="CR43" s="610">
        <v>1327513</v>
      </c>
      <c r="CS43" s="631"/>
      <c r="CT43" s="631"/>
      <c r="CU43" s="631"/>
      <c r="CV43" s="631"/>
      <c r="CW43" s="631"/>
      <c r="CX43" s="631"/>
      <c r="CY43" s="632"/>
      <c r="CZ43" s="615">
        <v>0.4</v>
      </c>
      <c r="DA43" s="643"/>
      <c r="DB43" s="643"/>
      <c r="DC43" s="645"/>
      <c r="DD43" s="619">
        <v>1217319</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36857743</v>
      </c>
      <c r="CS44" s="611"/>
      <c r="CT44" s="611"/>
      <c r="CU44" s="611"/>
      <c r="CV44" s="611"/>
      <c r="CW44" s="611"/>
      <c r="CX44" s="611"/>
      <c r="CY44" s="612"/>
      <c r="CZ44" s="615">
        <v>11.8</v>
      </c>
      <c r="DA44" s="616"/>
      <c r="DB44" s="616"/>
      <c r="DC44" s="622"/>
      <c r="DD44" s="619">
        <v>25918244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6736178</v>
      </c>
      <c r="CS45" s="631"/>
      <c r="CT45" s="631"/>
      <c r="CU45" s="631"/>
      <c r="CV45" s="631"/>
      <c r="CW45" s="631"/>
      <c r="CX45" s="631"/>
      <c r="CY45" s="632"/>
      <c r="CZ45" s="615">
        <v>2.2000000000000002</v>
      </c>
      <c r="DA45" s="643"/>
      <c r="DB45" s="643"/>
      <c r="DC45" s="645"/>
      <c r="DD45" s="619">
        <v>2673894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19"/>
      <c r="CD46" s="650"/>
      <c r="CE46" s="651"/>
      <c r="CF46" s="607" t="s">
        <v>348</v>
      </c>
      <c r="CG46" s="608"/>
      <c r="CH46" s="608"/>
      <c r="CI46" s="608"/>
      <c r="CJ46" s="608"/>
      <c r="CK46" s="608"/>
      <c r="CL46" s="608"/>
      <c r="CM46" s="608"/>
      <c r="CN46" s="608"/>
      <c r="CO46" s="608"/>
      <c r="CP46" s="608"/>
      <c r="CQ46" s="609"/>
      <c r="CR46" s="610">
        <v>30121565</v>
      </c>
      <c r="CS46" s="611"/>
      <c r="CT46" s="611"/>
      <c r="CU46" s="611"/>
      <c r="CV46" s="611"/>
      <c r="CW46" s="611"/>
      <c r="CX46" s="611"/>
      <c r="CY46" s="612"/>
      <c r="CZ46" s="615">
        <v>9.6</v>
      </c>
      <c r="DA46" s="616"/>
      <c r="DB46" s="616"/>
      <c r="DC46" s="622"/>
      <c r="DD46" s="619">
        <v>23244350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19"/>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19"/>
      <c r="CD49" s="633" t="s">
        <v>351</v>
      </c>
      <c r="CE49" s="634"/>
      <c r="CF49" s="634"/>
      <c r="CG49" s="634"/>
      <c r="CH49" s="634"/>
      <c r="CI49" s="634"/>
      <c r="CJ49" s="634"/>
      <c r="CK49" s="634"/>
      <c r="CL49" s="634"/>
      <c r="CM49" s="634"/>
      <c r="CN49" s="634"/>
      <c r="CO49" s="634"/>
      <c r="CP49" s="634"/>
      <c r="CQ49" s="635"/>
      <c r="CR49" s="682">
        <v>312328717</v>
      </c>
      <c r="CS49" s="669"/>
      <c r="CT49" s="669"/>
      <c r="CU49" s="669"/>
      <c r="CV49" s="669"/>
      <c r="CW49" s="669"/>
      <c r="CX49" s="669"/>
      <c r="CY49" s="698"/>
      <c r="CZ49" s="690">
        <v>100</v>
      </c>
      <c r="DA49" s="699"/>
      <c r="DB49" s="699"/>
      <c r="DC49" s="700"/>
      <c r="DD49" s="701">
        <v>212787590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mhVD7XcyFTJRQDCosYgIltCabMNPP9uPSaiLx2ZBtxFQ6evLKqybnol6g7NZnxEsuP1Ssi+p4xI0sQyjmz7Sw==" saltValue="R+9qyXoocz28ORbmIi7d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8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c r="A7" s="230">
        <v>1</v>
      </c>
      <c r="B7" s="736" t="s">
        <v>374</v>
      </c>
      <c r="C7" s="737"/>
      <c r="D7" s="737"/>
      <c r="E7" s="737"/>
      <c r="F7" s="737"/>
      <c r="G7" s="737"/>
      <c r="H7" s="737"/>
      <c r="I7" s="737"/>
      <c r="J7" s="737"/>
      <c r="K7" s="737"/>
      <c r="L7" s="737"/>
      <c r="M7" s="737"/>
      <c r="N7" s="737"/>
      <c r="O7" s="737"/>
      <c r="P7" s="738"/>
      <c r="Q7" s="739">
        <v>316247</v>
      </c>
      <c r="R7" s="740"/>
      <c r="S7" s="740"/>
      <c r="T7" s="740"/>
      <c r="U7" s="740"/>
      <c r="V7" s="740">
        <v>312943</v>
      </c>
      <c r="W7" s="740"/>
      <c r="X7" s="740"/>
      <c r="Y7" s="740"/>
      <c r="Z7" s="740"/>
      <c r="AA7" s="740">
        <v>3305</v>
      </c>
      <c r="AB7" s="740"/>
      <c r="AC7" s="740"/>
      <c r="AD7" s="740"/>
      <c r="AE7" s="741"/>
      <c r="AF7" s="742">
        <v>2711</v>
      </c>
      <c r="AG7" s="743"/>
      <c r="AH7" s="743"/>
      <c r="AI7" s="743"/>
      <c r="AJ7" s="744"/>
      <c r="AK7" s="745">
        <v>9677</v>
      </c>
      <c r="AL7" s="746"/>
      <c r="AM7" s="746"/>
      <c r="AN7" s="746"/>
      <c r="AO7" s="746"/>
      <c r="AP7" s="746">
        <v>15248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546</v>
      </c>
      <c r="BT7" s="734"/>
      <c r="BU7" s="734"/>
      <c r="BV7" s="734"/>
      <c r="BW7" s="734"/>
      <c r="BX7" s="734"/>
      <c r="BY7" s="734"/>
      <c r="BZ7" s="734"/>
      <c r="CA7" s="734"/>
      <c r="CB7" s="734"/>
      <c r="CC7" s="734"/>
      <c r="CD7" s="734"/>
      <c r="CE7" s="734"/>
      <c r="CF7" s="734"/>
      <c r="CG7" s="749"/>
      <c r="CH7" s="730">
        <v>-3</v>
      </c>
      <c r="CI7" s="731"/>
      <c r="CJ7" s="731"/>
      <c r="CK7" s="731"/>
      <c r="CL7" s="732"/>
      <c r="CM7" s="730">
        <v>408</v>
      </c>
      <c r="CN7" s="731"/>
      <c r="CO7" s="731"/>
      <c r="CP7" s="731"/>
      <c r="CQ7" s="732"/>
      <c r="CR7" s="730">
        <v>220</v>
      </c>
      <c r="CS7" s="731"/>
      <c r="CT7" s="731"/>
      <c r="CU7" s="731"/>
      <c r="CV7" s="732"/>
      <c r="CW7" s="730">
        <v>234</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28"/>
    </row>
    <row r="8" spans="1:131" s="229" customFormat="1" ht="26.25" customHeight="1">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547</v>
      </c>
      <c r="BT8" s="761"/>
      <c r="BU8" s="761"/>
      <c r="BV8" s="761"/>
      <c r="BW8" s="761"/>
      <c r="BX8" s="761"/>
      <c r="BY8" s="761"/>
      <c r="BZ8" s="761"/>
      <c r="CA8" s="761"/>
      <c r="CB8" s="761"/>
      <c r="CC8" s="761"/>
      <c r="CD8" s="761"/>
      <c r="CE8" s="761"/>
      <c r="CF8" s="761"/>
      <c r="CG8" s="762"/>
      <c r="CH8" s="763">
        <v>-4</v>
      </c>
      <c r="CI8" s="764"/>
      <c r="CJ8" s="764"/>
      <c r="CK8" s="764"/>
      <c r="CL8" s="765"/>
      <c r="CM8" s="763">
        <v>737</v>
      </c>
      <c r="CN8" s="764"/>
      <c r="CO8" s="764"/>
      <c r="CP8" s="764"/>
      <c r="CQ8" s="765"/>
      <c r="CR8" s="763">
        <v>530</v>
      </c>
      <c r="CS8" s="764"/>
      <c r="CT8" s="764"/>
      <c r="CU8" s="764"/>
      <c r="CV8" s="765"/>
      <c r="CW8" s="763">
        <v>656</v>
      </c>
      <c r="CX8" s="764"/>
      <c r="CY8" s="764"/>
      <c r="CZ8" s="764"/>
      <c r="DA8" s="765"/>
      <c r="DB8" s="763" t="s">
        <v>482</v>
      </c>
      <c r="DC8" s="764"/>
      <c r="DD8" s="764"/>
      <c r="DE8" s="764"/>
      <c r="DF8" s="765"/>
      <c r="DG8" s="763" t="s">
        <v>482</v>
      </c>
      <c r="DH8" s="764"/>
      <c r="DI8" s="764"/>
      <c r="DJ8" s="764"/>
      <c r="DK8" s="765"/>
      <c r="DL8" s="763" t="s">
        <v>482</v>
      </c>
      <c r="DM8" s="764"/>
      <c r="DN8" s="764"/>
      <c r="DO8" s="764"/>
      <c r="DP8" s="765"/>
      <c r="DQ8" s="763" t="s">
        <v>482</v>
      </c>
      <c r="DR8" s="764"/>
      <c r="DS8" s="764"/>
      <c r="DT8" s="764"/>
      <c r="DU8" s="765"/>
      <c r="DV8" s="760"/>
      <c r="DW8" s="761"/>
      <c r="DX8" s="761"/>
      <c r="DY8" s="761"/>
      <c r="DZ8" s="766"/>
      <c r="EA8" s="228"/>
    </row>
    <row r="9" spans="1:131" s="229" customFormat="1" ht="26.25" customHeight="1">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548</v>
      </c>
      <c r="BT9" s="761"/>
      <c r="BU9" s="761"/>
      <c r="BV9" s="761"/>
      <c r="BW9" s="761"/>
      <c r="BX9" s="761"/>
      <c r="BY9" s="761"/>
      <c r="BZ9" s="761"/>
      <c r="CA9" s="761"/>
      <c r="CB9" s="761"/>
      <c r="CC9" s="761"/>
      <c r="CD9" s="761"/>
      <c r="CE9" s="761"/>
      <c r="CF9" s="761"/>
      <c r="CG9" s="762"/>
      <c r="CH9" s="763">
        <v>1</v>
      </c>
      <c r="CI9" s="764"/>
      <c r="CJ9" s="764"/>
      <c r="CK9" s="764"/>
      <c r="CL9" s="765"/>
      <c r="CM9" s="763">
        <v>227</v>
      </c>
      <c r="CN9" s="764"/>
      <c r="CO9" s="764"/>
      <c r="CP9" s="764"/>
      <c r="CQ9" s="765"/>
      <c r="CR9" s="763">
        <v>100</v>
      </c>
      <c r="CS9" s="764"/>
      <c r="CT9" s="764"/>
      <c r="CU9" s="764"/>
      <c r="CV9" s="765"/>
      <c r="CW9" s="763">
        <v>39</v>
      </c>
      <c r="CX9" s="764"/>
      <c r="CY9" s="764"/>
      <c r="CZ9" s="764"/>
      <c r="DA9" s="765"/>
      <c r="DB9" s="763" t="s">
        <v>482</v>
      </c>
      <c r="DC9" s="764"/>
      <c r="DD9" s="764"/>
      <c r="DE9" s="764"/>
      <c r="DF9" s="765"/>
      <c r="DG9" s="763" t="s">
        <v>482</v>
      </c>
      <c r="DH9" s="764"/>
      <c r="DI9" s="764"/>
      <c r="DJ9" s="764"/>
      <c r="DK9" s="765"/>
      <c r="DL9" s="763" t="s">
        <v>482</v>
      </c>
      <c r="DM9" s="764"/>
      <c r="DN9" s="764"/>
      <c r="DO9" s="764"/>
      <c r="DP9" s="765"/>
      <c r="DQ9" s="763" t="s">
        <v>482</v>
      </c>
      <c r="DR9" s="764"/>
      <c r="DS9" s="764"/>
      <c r="DT9" s="764"/>
      <c r="DU9" s="765"/>
      <c r="DV9" s="760"/>
      <c r="DW9" s="761"/>
      <c r="DX9" s="761"/>
      <c r="DY9" s="761"/>
      <c r="DZ9" s="766"/>
      <c r="EA9" s="228"/>
    </row>
    <row r="10" spans="1:131" s="229" customFormat="1" ht="26.25" customHeight="1">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t="s">
        <v>549</v>
      </c>
      <c r="BS10" s="760" t="s">
        <v>550</v>
      </c>
      <c r="BT10" s="761"/>
      <c r="BU10" s="761"/>
      <c r="BV10" s="761"/>
      <c r="BW10" s="761"/>
      <c r="BX10" s="761"/>
      <c r="BY10" s="761"/>
      <c r="BZ10" s="761"/>
      <c r="CA10" s="761"/>
      <c r="CB10" s="761"/>
      <c r="CC10" s="761"/>
      <c r="CD10" s="761"/>
      <c r="CE10" s="761"/>
      <c r="CF10" s="761"/>
      <c r="CG10" s="762"/>
      <c r="CH10" s="763">
        <v>1</v>
      </c>
      <c r="CI10" s="764"/>
      <c r="CJ10" s="764"/>
      <c r="CK10" s="764"/>
      <c r="CL10" s="765"/>
      <c r="CM10" s="763">
        <v>61</v>
      </c>
      <c r="CN10" s="764"/>
      <c r="CO10" s="764"/>
      <c r="CP10" s="764"/>
      <c r="CQ10" s="765"/>
      <c r="CR10" s="763">
        <v>10</v>
      </c>
      <c r="CS10" s="764"/>
      <c r="CT10" s="764"/>
      <c r="CU10" s="764"/>
      <c r="CV10" s="765"/>
      <c r="CW10" s="763" t="s">
        <v>482</v>
      </c>
      <c r="CX10" s="764"/>
      <c r="CY10" s="764"/>
      <c r="CZ10" s="764"/>
      <c r="DA10" s="765"/>
      <c r="DB10" s="763">
        <v>5440</v>
      </c>
      <c r="DC10" s="764"/>
      <c r="DD10" s="764"/>
      <c r="DE10" s="764"/>
      <c r="DF10" s="765"/>
      <c r="DG10" s="763">
        <v>1293</v>
      </c>
      <c r="DH10" s="764"/>
      <c r="DI10" s="764"/>
      <c r="DJ10" s="764"/>
      <c r="DK10" s="765"/>
      <c r="DL10" s="763" t="s">
        <v>482</v>
      </c>
      <c r="DM10" s="764"/>
      <c r="DN10" s="764"/>
      <c r="DO10" s="764"/>
      <c r="DP10" s="765"/>
      <c r="DQ10" s="763" t="s">
        <v>482</v>
      </c>
      <c r="DR10" s="764"/>
      <c r="DS10" s="764"/>
      <c r="DT10" s="764"/>
      <c r="DU10" s="765"/>
      <c r="DV10" s="760"/>
      <c r="DW10" s="761"/>
      <c r="DX10" s="761"/>
      <c r="DY10" s="761"/>
      <c r="DZ10" s="766"/>
      <c r="EA10" s="228"/>
    </row>
    <row r="11" spans="1:131" s="229" customFormat="1" ht="26.25" customHeight="1">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551</v>
      </c>
      <c r="BT11" s="761"/>
      <c r="BU11" s="761"/>
      <c r="BV11" s="761"/>
      <c r="BW11" s="761"/>
      <c r="BX11" s="761"/>
      <c r="BY11" s="761"/>
      <c r="BZ11" s="761"/>
      <c r="CA11" s="761"/>
      <c r="CB11" s="761"/>
      <c r="CC11" s="761"/>
      <c r="CD11" s="761"/>
      <c r="CE11" s="761"/>
      <c r="CF11" s="761"/>
      <c r="CG11" s="762"/>
      <c r="CH11" s="763">
        <v>31</v>
      </c>
      <c r="CI11" s="764"/>
      <c r="CJ11" s="764"/>
      <c r="CK11" s="764"/>
      <c r="CL11" s="765"/>
      <c r="CM11" s="763">
        <v>212</v>
      </c>
      <c r="CN11" s="764"/>
      <c r="CO11" s="764"/>
      <c r="CP11" s="764"/>
      <c r="CQ11" s="765"/>
      <c r="CR11" s="763">
        <v>9</v>
      </c>
      <c r="CS11" s="764"/>
      <c r="CT11" s="764"/>
      <c r="CU11" s="764"/>
      <c r="CV11" s="765"/>
      <c r="CW11" s="763" t="s">
        <v>482</v>
      </c>
      <c r="CX11" s="764"/>
      <c r="CY11" s="764"/>
      <c r="CZ11" s="764"/>
      <c r="DA11" s="765"/>
      <c r="DB11" s="763" t="s">
        <v>482</v>
      </c>
      <c r="DC11" s="764"/>
      <c r="DD11" s="764"/>
      <c r="DE11" s="764"/>
      <c r="DF11" s="765"/>
      <c r="DG11" s="763" t="s">
        <v>482</v>
      </c>
      <c r="DH11" s="764"/>
      <c r="DI11" s="764"/>
      <c r="DJ11" s="764"/>
      <c r="DK11" s="765"/>
      <c r="DL11" s="763" t="s">
        <v>482</v>
      </c>
      <c r="DM11" s="764"/>
      <c r="DN11" s="764"/>
      <c r="DO11" s="764"/>
      <c r="DP11" s="765"/>
      <c r="DQ11" s="763" t="s">
        <v>482</v>
      </c>
      <c r="DR11" s="764"/>
      <c r="DS11" s="764"/>
      <c r="DT11" s="764"/>
      <c r="DU11" s="765"/>
      <c r="DV11" s="760"/>
      <c r="DW11" s="761"/>
      <c r="DX11" s="761"/>
      <c r="DY11" s="761"/>
      <c r="DZ11" s="766"/>
      <c r="EA11" s="228"/>
    </row>
    <row r="12" spans="1:131" s="229" customFormat="1" ht="26.25" customHeight="1">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552</v>
      </c>
      <c r="BT12" s="761"/>
      <c r="BU12" s="761"/>
      <c r="BV12" s="761"/>
      <c r="BW12" s="761"/>
      <c r="BX12" s="761"/>
      <c r="BY12" s="761"/>
      <c r="BZ12" s="761"/>
      <c r="CA12" s="761"/>
      <c r="CB12" s="761"/>
      <c r="CC12" s="761"/>
      <c r="CD12" s="761"/>
      <c r="CE12" s="761"/>
      <c r="CF12" s="761"/>
      <c r="CG12" s="762"/>
      <c r="CH12" s="763">
        <v>-0.3</v>
      </c>
      <c r="CI12" s="764"/>
      <c r="CJ12" s="764"/>
      <c r="CK12" s="764"/>
      <c r="CL12" s="765"/>
      <c r="CM12" s="763">
        <v>7</v>
      </c>
      <c r="CN12" s="764"/>
      <c r="CO12" s="764"/>
      <c r="CP12" s="764"/>
      <c r="CQ12" s="765"/>
      <c r="CR12" s="763">
        <v>6</v>
      </c>
      <c r="CS12" s="764"/>
      <c r="CT12" s="764"/>
      <c r="CU12" s="764"/>
      <c r="CV12" s="765"/>
      <c r="CW12" s="763" t="s">
        <v>482</v>
      </c>
      <c r="CX12" s="764"/>
      <c r="CY12" s="764"/>
      <c r="CZ12" s="764"/>
      <c r="DA12" s="765"/>
      <c r="DB12" s="763" t="s">
        <v>482</v>
      </c>
      <c r="DC12" s="764"/>
      <c r="DD12" s="764"/>
      <c r="DE12" s="764"/>
      <c r="DF12" s="765"/>
      <c r="DG12" s="763" t="s">
        <v>482</v>
      </c>
      <c r="DH12" s="764"/>
      <c r="DI12" s="764"/>
      <c r="DJ12" s="764"/>
      <c r="DK12" s="765"/>
      <c r="DL12" s="763" t="s">
        <v>482</v>
      </c>
      <c r="DM12" s="764"/>
      <c r="DN12" s="764"/>
      <c r="DO12" s="764"/>
      <c r="DP12" s="765"/>
      <c r="DQ12" s="763" t="s">
        <v>482</v>
      </c>
      <c r="DR12" s="764"/>
      <c r="DS12" s="764"/>
      <c r="DT12" s="764"/>
      <c r="DU12" s="765"/>
      <c r="DV12" s="760"/>
      <c r="DW12" s="761"/>
      <c r="DX12" s="761"/>
      <c r="DY12" s="761"/>
      <c r="DZ12" s="766"/>
      <c r="EA12" s="228"/>
    </row>
    <row r="13" spans="1:131" s="229" customFormat="1" ht="26.25" customHeight="1">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t="s">
        <v>553</v>
      </c>
      <c r="BT13" s="761"/>
      <c r="BU13" s="761"/>
      <c r="BV13" s="761"/>
      <c r="BW13" s="761"/>
      <c r="BX13" s="761"/>
      <c r="BY13" s="761"/>
      <c r="BZ13" s="761"/>
      <c r="CA13" s="761"/>
      <c r="CB13" s="761"/>
      <c r="CC13" s="761"/>
      <c r="CD13" s="761"/>
      <c r="CE13" s="761"/>
      <c r="CF13" s="761"/>
      <c r="CG13" s="762"/>
      <c r="CH13" s="763">
        <v>2</v>
      </c>
      <c r="CI13" s="764"/>
      <c r="CJ13" s="764"/>
      <c r="CK13" s="764"/>
      <c r="CL13" s="765"/>
      <c r="CM13" s="763">
        <v>10</v>
      </c>
      <c r="CN13" s="764"/>
      <c r="CO13" s="764"/>
      <c r="CP13" s="764"/>
      <c r="CQ13" s="765"/>
      <c r="CR13" s="763">
        <v>4</v>
      </c>
      <c r="CS13" s="764"/>
      <c r="CT13" s="764"/>
      <c r="CU13" s="764"/>
      <c r="CV13" s="765"/>
      <c r="CW13" s="763">
        <v>89</v>
      </c>
      <c r="CX13" s="764"/>
      <c r="CY13" s="764"/>
      <c r="CZ13" s="764"/>
      <c r="DA13" s="765"/>
      <c r="DB13" s="763" t="s">
        <v>482</v>
      </c>
      <c r="DC13" s="764"/>
      <c r="DD13" s="764"/>
      <c r="DE13" s="764"/>
      <c r="DF13" s="765"/>
      <c r="DG13" s="763" t="s">
        <v>482</v>
      </c>
      <c r="DH13" s="764"/>
      <c r="DI13" s="764"/>
      <c r="DJ13" s="764"/>
      <c r="DK13" s="765"/>
      <c r="DL13" s="763" t="s">
        <v>482</v>
      </c>
      <c r="DM13" s="764"/>
      <c r="DN13" s="764"/>
      <c r="DO13" s="764"/>
      <c r="DP13" s="765"/>
      <c r="DQ13" s="763" t="s">
        <v>482</v>
      </c>
      <c r="DR13" s="764"/>
      <c r="DS13" s="764"/>
      <c r="DT13" s="764"/>
      <c r="DU13" s="765"/>
      <c r="DV13" s="760"/>
      <c r="DW13" s="761"/>
      <c r="DX13" s="761"/>
      <c r="DY13" s="761"/>
      <c r="DZ13" s="766"/>
      <c r="EA13" s="228"/>
    </row>
    <row r="14" spans="1:131" s="229" customFormat="1" ht="26.25" customHeight="1">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t="s">
        <v>554</v>
      </c>
      <c r="BT14" s="761"/>
      <c r="BU14" s="761"/>
      <c r="BV14" s="761"/>
      <c r="BW14" s="761"/>
      <c r="BX14" s="761"/>
      <c r="BY14" s="761"/>
      <c r="BZ14" s="761"/>
      <c r="CA14" s="761"/>
      <c r="CB14" s="761"/>
      <c r="CC14" s="761"/>
      <c r="CD14" s="761"/>
      <c r="CE14" s="761"/>
      <c r="CF14" s="761"/>
      <c r="CG14" s="762"/>
      <c r="CH14" s="763">
        <v>-53</v>
      </c>
      <c r="CI14" s="764"/>
      <c r="CJ14" s="764"/>
      <c r="CK14" s="764"/>
      <c r="CL14" s="765"/>
      <c r="CM14" s="763">
        <v>222</v>
      </c>
      <c r="CN14" s="764"/>
      <c r="CO14" s="764"/>
      <c r="CP14" s="764"/>
      <c r="CQ14" s="765"/>
      <c r="CR14" s="763">
        <v>180</v>
      </c>
      <c r="CS14" s="764"/>
      <c r="CT14" s="764"/>
      <c r="CU14" s="764"/>
      <c r="CV14" s="765"/>
      <c r="CW14" s="763" t="s">
        <v>482</v>
      </c>
      <c r="CX14" s="764"/>
      <c r="CY14" s="764"/>
      <c r="CZ14" s="764"/>
      <c r="DA14" s="765"/>
      <c r="DB14" s="763" t="s">
        <v>482</v>
      </c>
      <c r="DC14" s="764"/>
      <c r="DD14" s="764"/>
      <c r="DE14" s="764"/>
      <c r="DF14" s="765"/>
      <c r="DG14" s="763" t="s">
        <v>482</v>
      </c>
      <c r="DH14" s="764"/>
      <c r="DI14" s="764"/>
      <c r="DJ14" s="764"/>
      <c r="DK14" s="765"/>
      <c r="DL14" s="763" t="s">
        <v>482</v>
      </c>
      <c r="DM14" s="764"/>
      <c r="DN14" s="764"/>
      <c r="DO14" s="764"/>
      <c r="DP14" s="765"/>
      <c r="DQ14" s="763" t="s">
        <v>482</v>
      </c>
      <c r="DR14" s="764"/>
      <c r="DS14" s="764"/>
      <c r="DT14" s="764"/>
      <c r="DU14" s="765"/>
      <c r="DV14" s="760"/>
      <c r="DW14" s="761"/>
      <c r="DX14" s="761"/>
      <c r="DY14" s="761"/>
      <c r="DZ14" s="766"/>
      <c r="EA14" s="228"/>
    </row>
    <row r="15" spans="1:131" s="229" customFormat="1" ht="26.25" customHeight="1">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c r="A23" s="234" t="s">
        <v>376</v>
      </c>
      <c r="B23" s="776" t="s">
        <v>377</v>
      </c>
      <c r="C23" s="777"/>
      <c r="D23" s="777"/>
      <c r="E23" s="777"/>
      <c r="F23" s="777"/>
      <c r="G23" s="777"/>
      <c r="H23" s="777"/>
      <c r="I23" s="777"/>
      <c r="J23" s="777"/>
      <c r="K23" s="777"/>
      <c r="L23" s="777"/>
      <c r="M23" s="777"/>
      <c r="N23" s="777"/>
      <c r="O23" s="777"/>
      <c r="P23" s="778"/>
      <c r="Q23" s="779">
        <v>316247</v>
      </c>
      <c r="R23" s="780"/>
      <c r="S23" s="780"/>
      <c r="T23" s="780"/>
      <c r="U23" s="780"/>
      <c r="V23" s="780">
        <v>312943</v>
      </c>
      <c r="W23" s="780"/>
      <c r="X23" s="780"/>
      <c r="Y23" s="780"/>
      <c r="Z23" s="780"/>
      <c r="AA23" s="780">
        <v>3305</v>
      </c>
      <c r="AB23" s="780"/>
      <c r="AC23" s="780"/>
      <c r="AD23" s="780"/>
      <c r="AE23" s="781"/>
      <c r="AF23" s="782">
        <v>2711</v>
      </c>
      <c r="AG23" s="780"/>
      <c r="AH23" s="780"/>
      <c r="AI23" s="780"/>
      <c r="AJ23" s="783"/>
      <c r="AK23" s="784"/>
      <c r="AL23" s="785"/>
      <c r="AM23" s="785"/>
      <c r="AN23" s="785"/>
      <c r="AO23" s="785"/>
      <c r="AP23" s="780">
        <v>15248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c r="A28" s="236">
        <v>1</v>
      </c>
      <c r="B28" s="736" t="s">
        <v>388</v>
      </c>
      <c r="C28" s="737"/>
      <c r="D28" s="737"/>
      <c r="E28" s="737"/>
      <c r="F28" s="737"/>
      <c r="G28" s="737"/>
      <c r="H28" s="737"/>
      <c r="I28" s="737"/>
      <c r="J28" s="737"/>
      <c r="K28" s="737"/>
      <c r="L28" s="737"/>
      <c r="M28" s="737"/>
      <c r="N28" s="737"/>
      <c r="O28" s="737"/>
      <c r="P28" s="738"/>
      <c r="Q28" s="809">
        <v>67585</v>
      </c>
      <c r="R28" s="810"/>
      <c r="S28" s="810"/>
      <c r="T28" s="810"/>
      <c r="U28" s="810"/>
      <c r="V28" s="810">
        <v>67213</v>
      </c>
      <c r="W28" s="810"/>
      <c r="X28" s="810"/>
      <c r="Y28" s="810"/>
      <c r="Z28" s="810"/>
      <c r="AA28" s="810">
        <f t="shared" ref="AA28:AA30" si="0">Q28-V28</f>
        <v>372</v>
      </c>
      <c r="AB28" s="810"/>
      <c r="AC28" s="810"/>
      <c r="AD28" s="810"/>
      <c r="AE28" s="811"/>
      <c r="AF28" s="812">
        <v>372</v>
      </c>
      <c r="AG28" s="810"/>
      <c r="AH28" s="810"/>
      <c r="AI28" s="810"/>
      <c r="AJ28" s="813"/>
      <c r="AK28" s="814">
        <v>8043</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c r="A29" s="236">
        <v>2</v>
      </c>
      <c r="B29" s="767" t="s">
        <v>389</v>
      </c>
      <c r="C29" s="768"/>
      <c r="D29" s="768"/>
      <c r="E29" s="768"/>
      <c r="F29" s="768"/>
      <c r="G29" s="768"/>
      <c r="H29" s="768"/>
      <c r="I29" s="768"/>
      <c r="J29" s="768"/>
      <c r="K29" s="768"/>
      <c r="L29" s="768"/>
      <c r="M29" s="768"/>
      <c r="N29" s="768"/>
      <c r="O29" s="768"/>
      <c r="P29" s="769"/>
      <c r="Q29" s="770">
        <v>59094</v>
      </c>
      <c r="R29" s="771"/>
      <c r="S29" s="771"/>
      <c r="T29" s="771"/>
      <c r="U29" s="771"/>
      <c r="V29" s="771">
        <v>58666</v>
      </c>
      <c r="W29" s="771"/>
      <c r="X29" s="771"/>
      <c r="Y29" s="771"/>
      <c r="Z29" s="771"/>
      <c r="AA29" s="771">
        <f t="shared" si="0"/>
        <v>428</v>
      </c>
      <c r="AB29" s="771"/>
      <c r="AC29" s="771"/>
      <c r="AD29" s="771"/>
      <c r="AE29" s="772"/>
      <c r="AF29" s="773">
        <v>428</v>
      </c>
      <c r="AG29" s="774"/>
      <c r="AH29" s="774"/>
      <c r="AI29" s="774"/>
      <c r="AJ29" s="775"/>
      <c r="AK29" s="821">
        <v>9935</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c r="A30" s="236">
        <v>3</v>
      </c>
      <c r="B30" s="767" t="s">
        <v>390</v>
      </c>
      <c r="C30" s="768"/>
      <c r="D30" s="768"/>
      <c r="E30" s="768"/>
      <c r="F30" s="768"/>
      <c r="G30" s="768"/>
      <c r="H30" s="768"/>
      <c r="I30" s="768"/>
      <c r="J30" s="768"/>
      <c r="K30" s="768"/>
      <c r="L30" s="768"/>
      <c r="M30" s="768"/>
      <c r="N30" s="768"/>
      <c r="O30" s="768"/>
      <c r="P30" s="769"/>
      <c r="Q30" s="770">
        <v>19474</v>
      </c>
      <c r="R30" s="771"/>
      <c r="S30" s="771"/>
      <c r="T30" s="771"/>
      <c r="U30" s="771"/>
      <c r="V30" s="771">
        <v>19314</v>
      </c>
      <c r="W30" s="771"/>
      <c r="X30" s="771"/>
      <c r="Y30" s="771"/>
      <c r="Z30" s="771"/>
      <c r="AA30" s="771">
        <f t="shared" si="0"/>
        <v>160</v>
      </c>
      <c r="AB30" s="771"/>
      <c r="AC30" s="771"/>
      <c r="AD30" s="771"/>
      <c r="AE30" s="772"/>
      <c r="AF30" s="773">
        <v>160</v>
      </c>
      <c r="AG30" s="774"/>
      <c r="AH30" s="774"/>
      <c r="AI30" s="774"/>
      <c r="AJ30" s="775"/>
      <c r="AK30" s="821">
        <v>8847</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961</v>
      </c>
      <c r="AG63" s="831"/>
      <c r="AH63" s="831"/>
      <c r="AI63" s="831"/>
      <c r="AJ63" s="832"/>
      <c r="AK63" s="833"/>
      <c r="AL63" s="828"/>
      <c r="AM63" s="828"/>
      <c r="AN63" s="828"/>
      <c r="AO63" s="828"/>
      <c r="AP63" s="831" t="s">
        <v>482</v>
      </c>
      <c r="AQ63" s="831"/>
      <c r="AR63" s="831"/>
      <c r="AS63" s="831"/>
      <c r="AT63" s="831"/>
      <c r="AU63" s="831" t="s">
        <v>482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c r="A68" s="230">
        <v>1</v>
      </c>
      <c r="B68" s="856" t="s">
        <v>557</v>
      </c>
      <c r="C68" s="857"/>
      <c r="D68" s="857"/>
      <c r="E68" s="857"/>
      <c r="F68" s="857"/>
      <c r="G68" s="857"/>
      <c r="H68" s="857"/>
      <c r="I68" s="857"/>
      <c r="J68" s="857"/>
      <c r="K68" s="857"/>
      <c r="L68" s="857"/>
      <c r="M68" s="857"/>
      <c r="N68" s="857"/>
      <c r="O68" s="857"/>
      <c r="P68" s="858"/>
      <c r="Q68" s="859">
        <v>8467</v>
      </c>
      <c r="R68" s="853"/>
      <c r="S68" s="853"/>
      <c r="T68" s="853"/>
      <c r="U68" s="853"/>
      <c r="V68" s="853">
        <v>7990</v>
      </c>
      <c r="W68" s="853"/>
      <c r="X68" s="853"/>
      <c r="Y68" s="853"/>
      <c r="Z68" s="853"/>
      <c r="AA68" s="853">
        <v>477</v>
      </c>
      <c r="AB68" s="853"/>
      <c r="AC68" s="853"/>
      <c r="AD68" s="853"/>
      <c r="AE68" s="853"/>
      <c r="AF68" s="853">
        <v>477</v>
      </c>
      <c r="AG68" s="853"/>
      <c r="AH68" s="853"/>
      <c r="AI68" s="853"/>
      <c r="AJ68" s="853"/>
      <c r="AK68" s="853">
        <v>380</v>
      </c>
      <c r="AL68" s="853"/>
      <c r="AM68" s="853"/>
      <c r="AN68" s="853"/>
      <c r="AO68" s="853"/>
      <c r="AP68" s="853">
        <v>3142</v>
      </c>
      <c r="AQ68" s="853"/>
      <c r="AR68" s="853"/>
      <c r="AS68" s="853"/>
      <c r="AT68" s="853"/>
      <c r="AU68" s="853">
        <v>135</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c r="A69" s="232">
        <v>2</v>
      </c>
      <c r="B69" s="860" t="s">
        <v>558</v>
      </c>
      <c r="C69" s="861"/>
      <c r="D69" s="861"/>
      <c r="E69" s="861"/>
      <c r="F69" s="861"/>
      <c r="G69" s="861"/>
      <c r="H69" s="861"/>
      <c r="I69" s="861"/>
      <c r="J69" s="861"/>
      <c r="K69" s="861"/>
      <c r="L69" s="861"/>
      <c r="M69" s="861"/>
      <c r="N69" s="861"/>
      <c r="O69" s="861"/>
      <c r="P69" s="862"/>
      <c r="Q69" s="863">
        <v>221481</v>
      </c>
      <c r="R69" s="817"/>
      <c r="S69" s="817"/>
      <c r="T69" s="817"/>
      <c r="U69" s="817"/>
      <c r="V69" s="817">
        <v>203386</v>
      </c>
      <c r="W69" s="817"/>
      <c r="X69" s="817"/>
      <c r="Y69" s="817"/>
      <c r="Z69" s="817"/>
      <c r="AA69" s="817">
        <v>18095</v>
      </c>
      <c r="AB69" s="817"/>
      <c r="AC69" s="817"/>
      <c r="AD69" s="817"/>
      <c r="AE69" s="817"/>
      <c r="AF69" s="817">
        <v>40934</v>
      </c>
      <c r="AG69" s="817"/>
      <c r="AH69" s="817"/>
      <c r="AI69" s="817"/>
      <c r="AJ69" s="817"/>
      <c r="AK69" s="817" t="s">
        <v>563</v>
      </c>
      <c r="AL69" s="817"/>
      <c r="AM69" s="817"/>
      <c r="AN69" s="817"/>
      <c r="AO69" s="817"/>
      <c r="AP69" s="817" t="s">
        <v>563</v>
      </c>
      <c r="AQ69" s="817"/>
      <c r="AR69" s="817"/>
      <c r="AS69" s="817"/>
      <c r="AT69" s="817"/>
      <c r="AU69" s="817" t="s">
        <v>564</v>
      </c>
      <c r="AV69" s="817"/>
      <c r="AW69" s="817"/>
      <c r="AX69" s="817"/>
      <c r="AY69" s="817"/>
      <c r="AZ69" s="819" t="s">
        <v>568</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c r="A70" s="232">
        <v>3</v>
      </c>
      <c r="B70" s="860" t="s">
        <v>559</v>
      </c>
      <c r="C70" s="861"/>
      <c r="D70" s="861"/>
      <c r="E70" s="861"/>
      <c r="F70" s="861"/>
      <c r="G70" s="861"/>
      <c r="H70" s="861"/>
      <c r="I70" s="861"/>
      <c r="J70" s="861"/>
      <c r="K70" s="861"/>
      <c r="L70" s="861"/>
      <c r="M70" s="861"/>
      <c r="N70" s="861"/>
      <c r="O70" s="861"/>
      <c r="P70" s="862"/>
      <c r="Q70" s="863">
        <v>806</v>
      </c>
      <c r="R70" s="817"/>
      <c r="S70" s="817"/>
      <c r="T70" s="817"/>
      <c r="U70" s="817"/>
      <c r="V70" s="817">
        <v>679</v>
      </c>
      <c r="W70" s="817"/>
      <c r="X70" s="817"/>
      <c r="Y70" s="817"/>
      <c r="Z70" s="817"/>
      <c r="AA70" s="817">
        <v>126</v>
      </c>
      <c r="AB70" s="817"/>
      <c r="AC70" s="817"/>
      <c r="AD70" s="817"/>
      <c r="AE70" s="817"/>
      <c r="AF70" s="817">
        <v>126</v>
      </c>
      <c r="AG70" s="817"/>
      <c r="AH70" s="817"/>
      <c r="AI70" s="817"/>
      <c r="AJ70" s="817"/>
      <c r="AK70" s="817">
        <v>20</v>
      </c>
      <c r="AL70" s="817"/>
      <c r="AM70" s="817"/>
      <c r="AN70" s="817"/>
      <c r="AO70" s="817"/>
      <c r="AP70" s="817" t="s">
        <v>564</v>
      </c>
      <c r="AQ70" s="817"/>
      <c r="AR70" s="817"/>
      <c r="AS70" s="817"/>
      <c r="AT70" s="817"/>
      <c r="AU70" s="817" t="s">
        <v>565</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c r="A71" s="232">
        <v>4</v>
      </c>
      <c r="B71" s="860" t="s">
        <v>560</v>
      </c>
      <c r="C71" s="861"/>
      <c r="D71" s="861"/>
      <c r="E71" s="861"/>
      <c r="F71" s="861"/>
      <c r="G71" s="861"/>
      <c r="H71" s="861"/>
      <c r="I71" s="861"/>
      <c r="J71" s="861"/>
      <c r="K71" s="861"/>
      <c r="L71" s="861"/>
      <c r="M71" s="861"/>
      <c r="N71" s="861"/>
      <c r="O71" s="861"/>
      <c r="P71" s="862"/>
      <c r="Q71" s="863">
        <v>90180</v>
      </c>
      <c r="R71" s="817"/>
      <c r="S71" s="817"/>
      <c r="T71" s="817"/>
      <c r="U71" s="817"/>
      <c r="V71" s="817">
        <v>85061</v>
      </c>
      <c r="W71" s="817"/>
      <c r="X71" s="817"/>
      <c r="Y71" s="817"/>
      <c r="Z71" s="817"/>
      <c r="AA71" s="817">
        <v>5120</v>
      </c>
      <c r="AB71" s="817"/>
      <c r="AC71" s="817"/>
      <c r="AD71" s="817"/>
      <c r="AE71" s="817"/>
      <c r="AF71" s="817">
        <v>4894</v>
      </c>
      <c r="AG71" s="817"/>
      <c r="AH71" s="817"/>
      <c r="AI71" s="817"/>
      <c r="AJ71" s="817"/>
      <c r="AK71" s="817">
        <v>5163</v>
      </c>
      <c r="AL71" s="817"/>
      <c r="AM71" s="817"/>
      <c r="AN71" s="817"/>
      <c r="AO71" s="817"/>
      <c r="AP71" s="817">
        <v>78689</v>
      </c>
      <c r="AQ71" s="817"/>
      <c r="AR71" s="817"/>
      <c r="AS71" s="817"/>
      <c r="AT71" s="817"/>
      <c r="AU71" s="817">
        <v>3856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c r="A72" s="232">
        <v>5</v>
      </c>
      <c r="B72" s="860" t="s">
        <v>561</v>
      </c>
      <c r="C72" s="861"/>
      <c r="D72" s="861"/>
      <c r="E72" s="861"/>
      <c r="F72" s="861"/>
      <c r="G72" s="861"/>
      <c r="H72" s="861"/>
      <c r="I72" s="861"/>
      <c r="J72" s="861"/>
      <c r="K72" s="861"/>
      <c r="L72" s="861"/>
      <c r="M72" s="861"/>
      <c r="N72" s="861"/>
      <c r="O72" s="861"/>
      <c r="P72" s="862"/>
      <c r="Q72" s="863">
        <v>9878</v>
      </c>
      <c r="R72" s="817"/>
      <c r="S72" s="817"/>
      <c r="T72" s="817"/>
      <c r="U72" s="817"/>
      <c r="V72" s="817">
        <v>9787</v>
      </c>
      <c r="W72" s="817"/>
      <c r="X72" s="817"/>
      <c r="Y72" s="817"/>
      <c r="Z72" s="817"/>
      <c r="AA72" s="817">
        <v>92</v>
      </c>
      <c r="AB72" s="817"/>
      <c r="AC72" s="817"/>
      <c r="AD72" s="817"/>
      <c r="AE72" s="817"/>
      <c r="AF72" s="817">
        <v>92</v>
      </c>
      <c r="AG72" s="817"/>
      <c r="AH72" s="817"/>
      <c r="AI72" s="817"/>
      <c r="AJ72" s="817"/>
      <c r="AK72" s="817">
        <v>5083</v>
      </c>
      <c r="AL72" s="817"/>
      <c r="AM72" s="817"/>
      <c r="AN72" s="817"/>
      <c r="AO72" s="817"/>
      <c r="AP72" s="817" t="s">
        <v>565</v>
      </c>
      <c r="AQ72" s="817"/>
      <c r="AR72" s="817"/>
      <c r="AS72" s="817"/>
      <c r="AT72" s="817"/>
      <c r="AU72" s="817" t="s">
        <v>565</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c r="A73" s="232">
        <v>6</v>
      </c>
      <c r="B73" s="860" t="s">
        <v>562</v>
      </c>
      <c r="C73" s="861"/>
      <c r="D73" s="861"/>
      <c r="E73" s="861"/>
      <c r="F73" s="861"/>
      <c r="G73" s="861"/>
      <c r="H73" s="861"/>
      <c r="I73" s="861"/>
      <c r="J73" s="861"/>
      <c r="K73" s="861"/>
      <c r="L73" s="861"/>
      <c r="M73" s="861"/>
      <c r="N73" s="861"/>
      <c r="O73" s="861"/>
      <c r="P73" s="862"/>
      <c r="Q73" s="863">
        <v>1600855</v>
      </c>
      <c r="R73" s="817"/>
      <c r="S73" s="817"/>
      <c r="T73" s="817"/>
      <c r="U73" s="817"/>
      <c r="V73" s="817">
        <v>1567252</v>
      </c>
      <c r="W73" s="817"/>
      <c r="X73" s="817"/>
      <c r="Y73" s="817"/>
      <c r="Z73" s="817"/>
      <c r="AA73" s="817">
        <v>33603</v>
      </c>
      <c r="AB73" s="817"/>
      <c r="AC73" s="817"/>
      <c r="AD73" s="817"/>
      <c r="AE73" s="817"/>
      <c r="AF73" s="817">
        <v>33603</v>
      </c>
      <c r="AG73" s="817"/>
      <c r="AH73" s="817"/>
      <c r="AI73" s="817"/>
      <c r="AJ73" s="817"/>
      <c r="AK73" s="817">
        <v>22693</v>
      </c>
      <c r="AL73" s="817"/>
      <c r="AM73" s="817"/>
      <c r="AN73" s="817"/>
      <c r="AO73" s="817"/>
      <c r="AP73" s="817" t="s">
        <v>566</v>
      </c>
      <c r="AQ73" s="817"/>
      <c r="AR73" s="817"/>
      <c r="AS73" s="817"/>
      <c r="AT73" s="817"/>
      <c r="AU73" s="817" t="s">
        <v>567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80126</v>
      </c>
      <c r="AG88" s="831"/>
      <c r="AH88" s="831"/>
      <c r="AI88" s="831"/>
      <c r="AJ88" s="831"/>
      <c r="AK88" s="828"/>
      <c r="AL88" s="828"/>
      <c r="AM88" s="828"/>
      <c r="AN88" s="828"/>
      <c r="AO88" s="828"/>
      <c r="AP88" s="831">
        <v>81831</v>
      </c>
      <c r="AQ88" s="831"/>
      <c r="AR88" s="831"/>
      <c r="AS88" s="831"/>
      <c r="AT88" s="831"/>
      <c r="AU88" s="831">
        <v>3991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1059</v>
      </c>
      <c r="CS102" s="839"/>
      <c r="CT102" s="839"/>
      <c r="CU102" s="839"/>
      <c r="CV102" s="878"/>
      <c r="CW102" s="877">
        <v>1018</v>
      </c>
      <c r="CX102" s="839"/>
      <c r="CY102" s="839"/>
      <c r="CZ102" s="839"/>
      <c r="DA102" s="878"/>
      <c r="DB102" s="877">
        <v>5440</v>
      </c>
      <c r="DC102" s="839"/>
      <c r="DD102" s="839"/>
      <c r="DE102" s="839"/>
      <c r="DF102" s="878"/>
      <c r="DG102" s="877">
        <v>1293</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2332558</v>
      </c>
      <c r="AB110" s="887"/>
      <c r="AC110" s="887"/>
      <c r="AD110" s="887"/>
      <c r="AE110" s="888"/>
      <c r="AF110" s="889">
        <v>1884957</v>
      </c>
      <c r="AG110" s="887"/>
      <c r="AH110" s="887"/>
      <c r="AI110" s="887"/>
      <c r="AJ110" s="888"/>
      <c r="AK110" s="889">
        <v>1724943</v>
      </c>
      <c r="AL110" s="887"/>
      <c r="AM110" s="887"/>
      <c r="AN110" s="887"/>
      <c r="AO110" s="888"/>
      <c r="AP110" s="890">
        <v>1</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17149754</v>
      </c>
      <c r="BR110" s="918"/>
      <c r="BS110" s="918"/>
      <c r="BT110" s="918"/>
      <c r="BU110" s="918"/>
      <c r="BV110" s="918">
        <v>14864852</v>
      </c>
      <c r="BW110" s="918"/>
      <c r="BX110" s="918"/>
      <c r="BY110" s="918"/>
      <c r="BZ110" s="918"/>
      <c r="CA110" s="918">
        <v>15247854</v>
      </c>
      <c r="CB110" s="918"/>
      <c r="CC110" s="918"/>
      <c r="CD110" s="918"/>
      <c r="CE110" s="918"/>
      <c r="CF110" s="931">
        <v>8.6999999999999993</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8565220</v>
      </c>
      <c r="BR111" s="913"/>
      <c r="BS111" s="913"/>
      <c r="BT111" s="913"/>
      <c r="BU111" s="913"/>
      <c r="BV111" s="913">
        <v>8545734</v>
      </c>
      <c r="BW111" s="913"/>
      <c r="BX111" s="913"/>
      <c r="BY111" s="913"/>
      <c r="BZ111" s="913"/>
      <c r="CA111" s="913">
        <v>7006967</v>
      </c>
      <c r="CB111" s="913"/>
      <c r="CC111" s="913"/>
      <c r="CD111" s="913"/>
      <c r="CE111" s="913"/>
      <c r="CF111" s="907">
        <v>4</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75167</v>
      </c>
      <c r="AB112" s="946"/>
      <c r="AC112" s="946"/>
      <c r="AD112" s="946"/>
      <c r="AE112" s="947"/>
      <c r="AF112" s="948">
        <v>75167</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3169970</v>
      </c>
      <c r="BR113" s="913"/>
      <c r="BS113" s="913"/>
      <c r="BT113" s="913"/>
      <c r="BU113" s="913"/>
      <c r="BV113" s="913">
        <v>3877639</v>
      </c>
      <c r="BW113" s="913"/>
      <c r="BX113" s="913"/>
      <c r="BY113" s="913"/>
      <c r="BZ113" s="913"/>
      <c r="CA113" s="913">
        <v>3990867</v>
      </c>
      <c r="CB113" s="913"/>
      <c r="CC113" s="913"/>
      <c r="CD113" s="913"/>
      <c r="CE113" s="913"/>
      <c r="CF113" s="907">
        <v>2.2999999999999998</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208306</v>
      </c>
      <c r="AB114" s="946"/>
      <c r="AC114" s="946"/>
      <c r="AD114" s="946"/>
      <c r="AE114" s="947"/>
      <c r="AF114" s="948">
        <v>203219</v>
      </c>
      <c r="AG114" s="946"/>
      <c r="AH114" s="946"/>
      <c r="AI114" s="946"/>
      <c r="AJ114" s="947"/>
      <c r="AK114" s="948">
        <v>247204</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27478287</v>
      </c>
      <c r="BR114" s="913"/>
      <c r="BS114" s="913"/>
      <c r="BT114" s="913"/>
      <c r="BU114" s="913"/>
      <c r="BV114" s="913">
        <v>27031949</v>
      </c>
      <c r="BW114" s="913"/>
      <c r="BX114" s="913"/>
      <c r="BY114" s="913"/>
      <c r="BZ114" s="913"/>
      <c r="CA114" s="913">
        <v>27006322</v>
      </c>
      <c r="CB114" s="913"/>
      <c r="CC114" s="913"/>
      <c r="CD114" s="913"/>
      <c r="CE114" s="913"/>
      <c r="CF114" s="907">
        <v>15.4</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6665250</v>
      </c>
      <c r="AB115" s="925"/>
      <c r="AC115" s="925"/>
      <c r="AD115" s="925"/>
      <c r="AE115" s="926"/>
      <c r="AF115" s="927">
        <v>2368440</v>
      </c>
      <c r="AG115" s="925"/>
      <c r="AH115" s="925"/>
      <c r="AI115" s="925"/>
      <c r="AJ115" s="926"/>
      <c r="AK115" s="927">
        <v>4307826</v>
      </c>
      <c r="AL115" s="925"/>
      <c r="AM115" s="925"/>
      <c r="AN115" s="925"/>
      <c r="AO115" s="926"/>
      <c r="AP115" s="928">
        <v>2.5</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v>609</v>
      </c>
      <c r="BR115" s="913"/>
      <c r="BS115" s="913"/>
      <c r="BT115" s="913"/>
      <c r="BU115" s="913"/>
      <c r="BV115" s="913">
        <v>2081</v>
      </c>
      <c r="BW115" s="913"/>
      <c r="BX115" s="913"/>
      <c r="BY115" s="913"/>
      <c r="BZ115" s="913"/>
      <c r="CA115" s="913">
        <v>1707</v>
      </c>
      <c r="CB115" s="913"/>
      <c r="CC115" s="913"/>
      <c r="CD115" s="913"/>
      <c r="CE115" s="913"/>
      <c r="CF115" s="907">
        <v>0</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8494573</v>
      </c>
      <c r="DH115" s="946"/>
      <c r="DI115" s="946"/>
      <c r="DJ115" s="946"/>
      <c r="DK115" s="947"/>
      <c r="DL115" s="948">
        <v>8510411</v>
      </c>
      <c r="DM115" s="946"/>
      <c r="DN115" s="946"/>
      <c r="DO115" s="946"/>
      <c r="DP115" s="947"/>
      <c r="DQ115" s="948">
        <v>7006967</v>
      </c>
      <c r="DR115" s="946"/>
      <c r="DS115" s="946"/>
      <c r="DT115" s="946"/>
      <c r="DU115" s="947"/>
      <c r="DV115" s="949">
        <v>4</v>
      </c>
      <c r="DW115" s="950"/>
      <c r="DX115" s="950"/>
      <c r="DY115" s="950"/>
      <c r="DZ115" s="951"/>
    </row>
    <row r="116" spans="1:130" s="224" customFormat="1" ht="26.25" customHeight="1">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70647</v>
      </c>
      <c r="DH116" s="946"/>
      <c r="DI116" s="946"/>
      <c r="DJ116" s="946"/>
      <c r="DK116" s="947"/>
      <c r="DL116" s="948">
        <v>35323</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9281281</v>
      </c>
      <c r="AB117" s="966"/>
      <c r="AC117" s="966"/>
      <c r="AD117" s="966"/>
      <c r="AE117" s="967"/>
      <c r="AF117" s="968">
        <v>4531783</v>
      </c>
      <c r="AG117" s="966"/>
      <c r="AH117" s="966"/>
      <c r="AI117" s="966"/>
      <c r="AJ117" s="967"/>
      <c r="AK117" s="968">
        <v>6279973</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56363840</v>
      </c>
      <c r="BR119" s="987"/>
      <c r="BS119" s="987"/>
      <c r="BT119" s="987"/>
      <c r="BU119" s="987"/>
      <c r="BV119" s="987">
        <v>54322255</v>
      </c>
      <c r="BW119" s="987"/>
      <c r="BX119" s="987"/>
      <c r="BY119" s="987"/>
      <c r="BZ119" s="987"/>
      <c r="CA119" s="987">
        <v>53253717</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126055172</v>
      </c>
      <c r="BR120" s="918"/>
      <c r="BS120" s="918"/>
      <c r="BT120" s="918"/>
      <c r="BU120" s="918"/>
      <c r="BV120" s="918">
        <v>129875135</v>
      </c>
      <c r="BW120" s="918"/>
      <c r="BX120" s="918"/>
      <c r="BY120" s="918"/>
      <c r="BZ120" s="918"/>
      <c r="CA120" s="918">
        <v>127685637</v>
      </c>
      <c r="CB120" s="918"/>
      <c r="CC120" s="918"/>
      <c r="CD120" s="918"/>
      <c r="CE120" s="918"/>
      <c r="CF120" s="931">
        <v>73</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80889955</v>
      </c>
      <c r="BR122" s="987"/>
      <c r="BS122" s="987"/>
      <c r="BT122" s="987"/>
      <c r="BU122" s="987"/>
      <c r="BV122" s="987">
        <v>71601640</v>
      </c>
      <c r="BW122" s="987"/>
      <c r="BX122" s="987"/>
      <c r="BY122" s="987"/>
      <c r="BZ122" s="987"/>
      <c r="CA122" s="987">
        <v>63318926</v>
      </c>
      <c r="CB122" s="987"/>
      <c r="CC122" s="987"/>
      <c r="CD122" s="987"/>
      <c r="CE122" s="987"/>
      <c r="CF122" s="1004">
        <v>36.200000000000003</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35955</v>
      </c>
      <c r="AB123" s="946"/>
      <c r="AC123" s="946"/>
      <c r="AD123" s="946"/>
      <c r="AE123" s="947"/>
      <c r="AF123" s="948">
        <v>35745</v>
      </c>
      <c r="AG123" s="946"/>
      <c r="AH123" s="946"/>
      <c r="AI123" s="946"/>
      <c r="AJ123" s="947"/>
      <c r="AK123" s="948">
        <v>35534</v>
      </c>
      <c r="AL123" s="946"/>
      <c r="AM123" s="946"/>
      <c r="AN123" s="946"/>
      <c r="AO123" s="947"/>
      <c r="AP123" s="949">
        <v>0</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206945127</v>
      </c>
      <c r="BR123" s="1051"/>
      <c r="BS123" s="1051"/>
      <c r="BT123" s="1051"/>
      <c r="BU123" s="1051"/>
      <c r="BV123" s="1051">
        <v>201476775</v>
      </c>
      <c r="BW123" s="1051"/>
      <c r="BX123" s="1051"/>
      <c r="BY123" s="1051"/>
      <c r="BZ123" s="1051"/>
      <c r="CA123" s="1051">
        <v>191004563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v>1761</v>
      </c>
      <c r="AG124" s="946"/>
      <c r="AH124" s="946"/>
      <c r="AI124" s="946"/>
      <c r="AJ124" s="947"/>
      <c r="AK124" s="948">
        <v>1364</v>
      </c>
      <c r="AL124" s="946"/>
      <c r="AM124" s="946"/>
      <c r="AN124" s="946"/>
      <c r="AO124" s="947"/>
      <c r="AP124" s="949">
        <v>0</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5050935</v>
      </c>
      <c r="AB126" s="946"/>
      <c r="AC126" s="946"/>
      <c r="AD126" s="946"/>
      <c r="AE126" s="947"/>
      <c r="AF126" s="948">
        <v>627857</v>
      </c>
      <c r="AG126" s="946"/>
      <c r="AH126" s="946"/>
      <c r="AI126" s="946"/>
      <c r="AJ126" s="947"/>
      <c r="AK126" s="948">
        <v>2664207</v>
      </c>
      <c r="AL126" s="946"/>
      <c r="AM126" s="946"/>
      <c r="AN126" s="946"/>
      <c r="AO126" s="947"/>
      <c r="AP126" s="949">
        <v>1.5</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1578360</v>
      </c>
      <c r="AB127" s="946"/>
      <c r="AC127" s="946"/>
      <c r="AD127" s="946"/>
      <c r="AE127" s="947"/>
      <c r="AF127" s="948">
        <v>1703077</v>
      </c>
      <c r="AG127" s="946"/>
      <c r="AH127" s="946"/>
      <c r="AI127" s="946"/>
      <c r="AJ127" s="947"/>
      <c r="AK127" s="948">
        <v>1606721</v>
      </c>
      <c r="AL127" s="946"/>
      <c r="AM127" s="946"/>
      <c r="AN127" s="946"/>
      <c r="AO127" s="947"/>
      <c r="AP127" s="949">
        <v>0.9</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110178</v>
      </c>
      <c r="AB128" s="1033"/>
      <c r="AC128" s="1033"/>
      <c r="AD128" s="1033"/>
      <c r="AE128" s="1034"/>
      <c r="AF128" s="1035">
        <v>75777</v>
      </c>
      <c r="AG128" s="1033"/>
      <c r="AH128" s="1033"/>
      <c r="AI128" s="1033"/>
      <c r="AJ128" s="1034"/>
      <c r="AK128" s="1035">
        <v>74009</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v>609</v>
      </c>
      <c r="DH128" s="1025"/>
      <c r="DI128" s="1025"/>
      <c r="DJ128" s="1025"/>
      <c r="DK128" s="1025"/>
      <c r="DL128" s="1025">
        <v>2081</v>
      </c>
      <c r="DM128" s="1025"/>
      <c r="DN128" s="1025"/>
      <c r="DO128" s="1025"/>
      <c r="DP128" s="1025"/>
      <c r="DQ128" s="1025">
        <v>1707</v>
      </c>
      <c r="DR128" s="1025"/>
      <c r="DS128" s="1025"/>
      <c r="DT128" s="1025"/>
      <c r="DU128" s="1025"/>
      <c r="DV128" s="1026">
        <v>0</v>
      </c>
      <c r="DW128" s="1026"/>
      <c r="DX128" s="1026"/>
      <c r="DY128" s="1026"/>
      <c r="DZ128" s="1027"/>
    </row>
    <row r="129" spans="1:131" s="224" customFormat="1" ht="26.25" customHeight="1">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169980394</v>
      </c>
      <c r="AB129" s="946"/>
      <c r="AC129" s="946"/>
      <c r="AD129" s="946"/>
      <c r="AE129" s="947"/>
      <c r="AF129" s="948">
        <v>174592560</v>
      </c>
      <c r="AG129" s="946"/>
      <c r="AH129" s="946"/>
      <c r="AI129" s="946"/>
      <c r="AJ129" s="947"/>
      <c r="AK129" s="948">
        <v>183913231</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10939867</v>
      </c>
      <c r="AB130" s="946"/>
      <c r="AC130" s="946"/>
      <c r="AD130" s="946"/>
      <c r="AE130" s="947"/>
      <c r="AF130" s="948">
        <v>10464975</v>
      </c>
      <c r="AG130" s="946"/>
      <c r="AH130" s="946"/>
      <c r="AI130" s="946"/>
      <c r="AJ130" s="947"/>
      <c r="AK130" s="948">
        <v>9111578</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-2.1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159040527</v>
      </c>
      <c r="AB131" s="973"/>
      <c r="AC131" s="973"/>
      <c r="AD131" s="973"/>
      <c r="AE131" s="974"/>
      <c r="AF131" s="972">
        <v>164127585</v>
      </c>
      <c r="AG131" s="973"/>
      <c r="AH131" s="973"/>
      <c r="AI131" s="973"/>
      <c r="AJ131" s="974"/>
      <c r="AK131" s="972">
        <v>174801653</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-1.1121467199999999</v>
      </c>
      <c r="AB132" s="1084"/>
      <c r="AC132" s="1084"/>
      <c r="AD132" s="1084"/>
      <c r="AE132" s="1085"/>
      <c r="AF132" s="1086">
        <v>-3.66115726</v>
      </c>
      <c r="AG132" s="1084"/>
      <c r="AH132" s="1084"/>
      <c r="AI132" s="1084"/>
      <c r="AJ132" s="1085"/>
      <c r="AK132" s="1086">
        <v>-1.6622348499999999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-2.6</v>
      </c>
      <c r="AB133" s="1067"/>
      <c r="AC133" s="1067"/>
      <c r="AD133" s="1067"/>
      <c r="AE133" s="1068"/>
      <c r="AF133" s="1066">
        <v>-2.6</v>
      </c>
      <c r="AG133" s="1067"/>
      <c r="AH133" s="1067"/>
      <c r="AI133" s="1067"/>
      <c r="AJ133" s="1068"/>
      <c r="AK133" s="1066">
        <v>-2.1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9JAl2zwUFGS73wjHynl20Tyyl5TrROsQ4W9GeotllNF4wZjVzSGxMNrKH/VFm3Knbzc6HYxFz+08dHJv4ebSw==" saltValue="fOrFl0VC01dVQRFtjuV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471</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U3clKNQZmJs+QYvwGBYFFnhYdrpW4v8bdlYE+/8cBTsLeFPbkGtAoRsRxUZqYve7p46t8O6M9kbTW4Y7za7K1Q==" saltValue="+RecUI8jZHBIg+D7NO0KS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WD+0QYDYTlaW8Ke2VYcAicMPaaDEzfUQcRY3GMREF40tQccWIo1va/fkhmsWlxrPTrgdKG18AJsxKL714SzAg==" saltValue="3sEZp0PogCvBY5NC8wL8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473</v>
      </c>
      <c r="AL6" s="260"/>
      <c r="AM6" s="260"/>
      <c r="AN6" s="260"/>
    </row>
    <row r="7" spans="1:46" ht="13.5" customHeight="1">
      <c r="A7" s="259"/>
      <c r="AK7" s="262"/>
      <c r="AL7" s="263"/>
      <c r="AM7" s="263"/>
      <c r="AN7" s="264"/>
      <c r="AO7" s="1101" t="s">
        <v>474</v>
      </c>
      <c r="AP7" s="265"/>
      <c r="AQ7" s="266" t="s">
        <v>475</v>
      </c>
      <c r="AR7" s="267"/>
    </row>
    <row r="8" spans="1:46">
      <c r="A8" s="259"/>
      <c r="AK8" s="268"/>
      <c r="AL8" s="269"/>
      <c r="AM8" s="269"/>
      <c r="AN8" s="270"/>
      <c r="AO8" s="1102"/>
      <c r="AP8" s="271" t="s">
        <v>476</v>
      </c>
      <c r="AQ8" s="272" t="s">
        <v>477</v>
      </c>
      <c r="AR8" s="273" t="s">
        <v>478</v>
      </c>
    </row>
    <row r="9" spans="1:46">
      <c r="A9" s="259"/>
      <c r="AK9" s="1103" t="s">
        <v>479</v>
      </c>
      <c r="AL9" s="1104"/>
      <c r="AM9" s="1104"/>
      <c r="AN9" s="1105"/>
      <c r="AO9" s="274">
        <v>38269783</v>
      </c>
      <c r="AP9" s="274">
        <v>52165</v>
      </c>
      <c r="AQ9" s="275">
        <v>62747</v>
      </c>
      <c r="AR9" s="276">
        <v>-16.899999999999999</v>
      </c>
    </row>
    <row r="10" spans="1:46" ht="13.5" customHeight="1">
      <c r="A10" s="259"/>
      <c r="AK10" s="1103" t="s">
        <v>480</v>
      </c>
      <c r="AL10" s="1104"/>
      <c r="AM10" s="1104"/>
      <c r="AN10" s="1105"/>
      <c r="AO10" s="277">
        <v>612351</v>
      </c>
      <c r="AP10" s="277">
        <v>835</v>
      </c>
      <c r="AQ10" s="278">
        <v>903</v>
      </c>
      <c r="AR10" s="279">
        <v>-7.5</v>
      </c>
    </row>
    <row r="11" spans="1:46" ht="13.5" customHeight="1">
      <c r="A11" s="259"/>
      <c r="AK11" s="1103" t="s">
        <v>481</v>
      </c>
      <c r="AL11" s="1104"/>
      <c r="AM11" s="1104"/>
      <c r="AN11" s="1105"/>
      <c r="AO11" s="277" t="s">
        <v>482</v>
      </c>
      <c r="AP11" s="277" t="s">
        <v>482</v>
      </c>
      <c r="AQ11" s="278" t="s">
        <v>482</v>
      </c>
      <c r="AR11" s="279" t="s">
        <v>482</v>
      </c>
    </row>
    <row r="12" spans="1:46" ht="13.5" customHeight="1">
      <c r="A12" s="259"/>
      <c r="AK12" s="1103" t="s">
        <v>483</v>
      </c>
      <c r="AL12" s="1104"/>
      <c r="AM12" s="1104"/>
      <c r="AN12" s="1105"/>
      <c r="AO12" s="277" t="s">
        <v>482</v>
      </c>
      <c r="AP12" s="277" t="s">
        <v>482</v>
      </c>
      <c r="AQ12" s="278" t="s">
        <v>482</v>
      </c>
      <c r="AR12" s="279" t="s">
        <v>482</v>
      </c>
    </row>
    <row r="13" spans="1:46" ht="13.5" customHeight="1">
      <c r="A13" s="259"/>
      <c r="AK13" s="1103" t="s">
        <v>484</v>
      </c>
      <c r="AL13" s="1104"/>
      <c r="AM13" s="1104"/>
      <c r="AN13" s="1105"/>
      <c r="AO13" s="277">
        <v>1257518</v>
      </c>
      <c r="AP13" s="277">
        <v>1714</v>
      </c>
      <c r="AQ13" s="278">
        <v>2239</v>
      </c>
      <c r="AR13" s="279">
        <v>-23.4</v>
      </c>
    </row>
    <row r="14" spans="1:46" ht="13.5" customHeight="1">
      <c r="A14" s="259"/>
      <c r="AK14" s="1103" t="s">
        <v>485</v>
      </c>
      <c r="AL14" s="1104"/>
      <c r="AM14" s="1104"/>
      <c r="AN14" s="1105"/>
      <c r="AO14" s="277">
        <v>1327513</v>
      </c>
      <c r="AP14" s="277">
        <v>1810</v>
      </c>
      <c r="AQ14" s="278">
        <v>1577</v>
      </c>
      <c r="AR14" s="279">
        <v>14.8</v>
      </c>
    </row>
    <row r="15" spans="1:46" ht="13.5" customHeight="1">
      <c r="A15" s="259"/>
      <c r="AK15" s="1106" t="s">
        <v>486</v>
      </c>
      <c r="AL15" s="1107"/>
      <c r="AM15" s="1107"/>
      <c r="AN15" s="1108"/>
      <c r="AO15" s="277">
        <v>-1391133</v>
      </c>
      <c r="AP15" s="277">
        <v>-1896</v>
      </c>
      <c r="AQ15" s="278">
        <v>-1898</v>
      </c>
      <c r="AR15" s="279">
        <v>-0.1</v>
      </c>
    </row>
    <row r="16" spans="1:46">
      <c r="A16" s="259"/>
      <c r="AK16" s="1106" t="s">
        <v>177</v>
      </c>
      <c r="AL16" s="1107"/>
      <c r="AM16" s="1107"/>
      <c r="AN16" s="1108"/>
      <c r="AO16" s="277">
        <v>40076032</v>
      </c>
      <c r="AP16" s="277">
        <v>54627</v>
      </c>
      <c r="AQ16" s="278">
        <v>65568</v>
      </c>
      <c r="AR16" s="279">
        <v>-16.7</v>
      </c>
    </row>
    <row r="17" spans="1:46">
      <c r="A17" s="259"/>
    </row>
    <row r="18" spans="1:46">
      <c r="A18" s="259"/>
      <c r="AQ18" s="280"/>
      <c r="AR18" s="280"/>
    </row>
    <row r="19" spans="1:46">
      <c r="A19" s="259"/>
      <c r="AK19" s="255" t="s">
        <v>487</v>
      </c>
    </row>
    <row r="20" spans="1:46">
      <c r="A20" s="259"/>
      <c r="AK20" s="281"/>
      <c r="AL20" s="282"/>
      <c r="AM20" s="282"/>
      <c r="AN20" s="283"/>
      <c r="AO20" s="284" t="s">
        <v>488</v>
      </c>
      <c r="AP20" s="285" t="s">
        <v>489</v>
      </c>
      <c r="AQ20" s="286" t="s">
        <v>490</v>
      </c>
      <c r="AR20" s="287"/>
    </row>
    <row r="21" spans="1:46" s="260" customFormat="1">
      <c r="A21" s="288"/>
      <c r="AK21" s="1109" t="s">
        <v>491</v>
      </c>
      <c r="AL21" s="1110"/>
      <c r="AM21" s="1110"/>
      <c r="AN21" s="1111"/>
      <c r="AO21" s="289">
        <v>5.61</v>
      </c>
      <c r="AP21" s="290">
        <v>6.35</v>
      </c>
      <c r="AQ21" s="291">
        <v>-0.74</v>
      </c>
      <c r="AS21" s="292"/>
      <c r="AT21" s="288"/>
    </row>
    <row r="22" spans="1:46" s="260" customFormat="1">
      <c r="A22" s="288"/>
      <c r="AK22" s="1109" t="s">
        <v>492</v>
      </c>
      <c r="AL22" s="1110"/>
      <c r="AM22" s="1110"/>
      <c r="AN22" s="1111"/>
      <c r="AO22" s="293">
        <v>100.5</v>
      </c>
      <c r="AP22" s="294">
        <v>98.6</v>
      </c>
      <c r="AQ22" s="295">
        <v>1.9</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300"/>
      <c r="AS27" s="255"/>
      <c r="AT27" s="255"/>
    </row>
    <row r="28" spans="1:46" ht="17.25">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495</v>
      </c>
      <c r="AL29" s="260"/>
      <c r="AM29" s="260"/>
      <c r="AN29" s="260"/>
      <c r="AS29" s="302"/>
    </row>
    <row r="30" spans="1:46" ht="13.5" customHeight="1">
      <c r="A30" s="259"/>
      <c r="AK30" s="262"/>
      <c r="AL30" s="263"/>
      <c r="AM30" s="263"/>
      <c r="AN30" s="264"/>
      <c r="AO30" s="1101" t="s">
        <v>474</v>
      </c>
      <c r="AP30" s="265"/>
      <c r="AQ30" s="266" t="s">
        <v>475</v>
      </c>
      <c r="AR30" s="267"/>
    </row>
    <row r="31" spans="1:46">
      <c r="A31" s="259"/>
      <c r="AK31" s="268"/>
      <c r="AL31" s="269"/>
      <c r="AM31" s="269"/>
      <c r="AN31" s="270"/>
      <c r="AO31" s="1102"/>
      <c r="AP31" s="271" t="s">
        <v>476</v>
      </c>
      <c r="AQ31" s="272" t="s">
        <v>477</v>
      </c>
      <c r="AR31" s="273" t="s">
        <v>478</v>
      </c>
    </row>
    <row r="32" spans="1:46" ht="27" customHeight="1">
      <c r="A32" s="259"/>
      <c r="AK32" s="1117" t="s">
        <v>496</v>
      </c>
      <c r="AL32" s="1118"/>
      <c r="AM32" s="1118"/>
      <c r="AN32" s="1119"/>
      <c r="AO32" s="303">
        <v>1724943</v>
      </c>
      <c r="AP32" s="303">
        <v>2351</v>
      </c>
      <c r="AQ32" s="304">
        <v>3862</v>
      </c>
      <c r="AR32" s="305">
        <v>-39.1</v>
      </c>
    </row>
    <row r="33" spans="1:46" ht="13.5" customHeight="1">
      <c r="A33" s="259"/>
      <c r="AK33" s="1117" t="s">
        <v>497</v>
      </c>
      <c r="AL33" s="1118"/>
      <c r="AM33" s="1118"/>
      <c r="AN33" s="1119"/>
      <c r="AO33" s="303" t="s">
        <v>482</v>
      </c>
      <c r="AP33" s="303" t="s">
        <v>482</v>
      </c>
      <c r="AQ33" s="304" t="s">
        <v>482</v>
      </c>
      <c r="AR33" s="305" t="s">
        <v>482</v>
      </c>
    </row>
    <row r="34" spans="1:46" ht="27" customHeight="1">
      <c r="A34" s="259"/>
      <c r="AK34" s="1117" t="s">
        <v>498</v>
      </c>
      <c r="AL34" s="1118"/>
      <c r="AM34" s="1118"/>
      <c r="AN34" s="1119"/>
      <c r="AO34" s="303" t="s">
        <v>482</v>
      </c>
      <c r="AP34" s="303" t="s">
        <v>482</v>
      </c>
      <c r="AQ34" s="304">
        <v>339</v>
      </c>
      <c r="AR34" s="305" t="s">
        <v>482</v>
      </c>
    </row>
    <row r="35" spans="1:46" ht="27" customHeight="1">
      <c r="A35" s="259"/>
      <c r="AK35" s="1117" t="s">
        <v>499</v>
      </c>
      <c r="AL35" s="1118"/>
      <c r="AM35" s="1118"/>
      <c r="AN35" s="1119"/>
      <c r="AO35" s="303" t="s">
        <v>482</v>
      </c>
      <c r="AP35" s="303" t="s">
        <v>482</v>
      </c>
      <c r="AQ35" s="304">
        <v>19</v>
      </c>
      <c r="AR35" s="305" t="s">
        <v>482</v>
      </c>
    </row>
    <row r="36" spans="1:46" ht="27" customHeight="1">
      <c r="A36" s="259"/>
      <c r="AK36" s="1117" t="s">
        <v>500</v>
      </c>
      <c r="AL36" s="1118"/>
      <c r="AM36" s="1118"/>
      <c r="AN36" s="1119"/>
      <c r="AO36" s="303">
        <v>247204</v>
      </c>
      <c r="AP36" s="303">
        <v>337</v>
      </c>
      <c r="AQ36" s="304">
        <v>364</v>
      </c>
      <c r="AR36" s="305">
        <v>-7.4</v>
      </c>
    </row>
    <row r="37" spans="1:46" ht="13.5" customHeight="1">
      <c r="A37" s="259"/>
      <c r="AK37" s="1117" t="s">
        <v>501</v>
      </c>
      <c r="AL37" s="1118"/>
      <c r="AM37" s="1118"/>
      <c r="AN37" s="1119"/>
      <c r="AO37" s="303">
        <v>4307826</v>
      </c>
      <c r="AP37" s="303">
        <v>5872</v>
      </c>
      <c r="AQ37" s="304">
        <v>2345</v>
      </c>
      <c r="AR37" s="305">
        <v>150.4</v>
      </c>
    </row>
    <row r="38" spans="1:46" ht="27" customHeight="1">
      <c r="A38" s="259"/>
      <c r="AK38" s="1120" t="s">
        <v>502</v>
      </c>
      <c r="AL38" s="1121"/>
      <c r="AM38" s="1121"/>
      <c r="AN38" s="1122"/>
      <c r="AO38" s="306" t="s">
        <v>482</v>
      </c>
      <c r="AP38" s="306" t="s">
        <v>482</v>
      </c>
      <c r="AQ38" s="307" t="s">
        <v>482</v>
      </c>
      <c r="AR38" s="295" t="s">
        <v>482</v>
      </c>
      <c r="AS38" s="302"/>
    </row>
    <row r="39" spans="1:46">
      <c r="A39" s="259"/>
      <c r="AK39" s="1120" t="s">
        <v>503</v>
      </c>
      <c r="AL39" s="1121"/>
      <c r="AM39" s="1121"/>
      <c r="AN39" s="1122"/>
      <c r="AO39" s="303">
        <v>-74009</v>
      </c>
      <c r="AP39" s="303">
        <v>-101</v>
      </c>
      <c r="AQ39" s="304">
        <v>-12</v>
      </c>
      <c r="AR39" s="305">
        <v>741.7</v>
      </c>
      <c r="AS39" s="302"/>
    </row>
    <row r="40" spans="1:46" ht="27" customHeight="1">
      <c r="A40" s="259"/>
      <c r="AK40" s="1117" t="s">
        <v>504</v>
      </c>
      <c r="AL40" s="1118"/>
      <c r="AM40" s="1118"/>
      <c r="AN40" s="1119"/>
      <c r="AO40" s="303">
        <v>-9111578</v>
      </c>
      <c r="AP40" s="303">
        <v>-12420</v>
      </c>
      <c r="AQ40" s="304">
        <v>-12184</v>
      </c>
      <c r="AR40" s="305">
        <v>1.9</v>
      </c>
      <c r="AS40" s="302"/>
    </row>
    <row r="41" spans="1:46">
      <c r="A41" s="259"/>
      <c r="AK41" s="1123" t="s">
        <v>287</v>
      </c>
      <c r="AL41" s="1124"/>
      <c r="AM41" s="1124"/>
      <c r="AN41" s="1125"/>
      <c r="AO41" s="303">
        <v>-2905614</v>
      </c>
      <c r="AP41" s="303">
        <v>-3961</v>
      </c>
      <c r="AQ41" s="304">
        <v>-5268</v>
      </c>
      <c r="AR41" s="305">
        <v>-24.8</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505</v>
      </c>
    </row>
    <row r="48" spans="1:46">
      <c r="A48" s="259"/>
      <c r="AK48" s="313" t="s">
        <v>506</v>
      </c>
      <c r="AL48" s="313"/>
      <c r="AM48" s="313"/>
      <c r="AN48" s="313"/>
      <c r="AO48" s="313"/>
      <c r="AP48" s="313"/>
      <c r="AQ48" s="314"/>
      <c r="AR48" s="313"/>
    </row>
    <row r="49" spans="1:44" ht="13.5" customHeight="1">
      <c r="A49" s="259"/>
      <c r="AK49" s="315"/>
      <c r="AL49" s="316"/>
      <c r="AM49" s="1112" t="s">
        <v>474</v>
      </c>
      <c r="AN49" s="1114" t="s">
        <v>507</v>
      </c>
      <c r="AO49" s="1115"/>
      <c r="AP49" s="1115"/>
      <c r="AQ49" s="1115"/>
      <c r="AR49" s="1116"/>
    </row>
    <row r="50" spans="1:44">
      <c r="A50" s="259"/>
      <c r="AK50" s="317"/>
      <c r="AL50" s="318"/>
      <c r="AM50" s="1113"/>
      <c r="AN50" s="319" t="s">
        <v>508</v>
      </c>
      <c r="AO50" s="320" t="s">
        <v>509</v>
      </c>
      <c r="AP50" s="321" t="s">
        <v>510</v>
      </c>
      <c r="AQ50" s="322" t="s">
        <v>511</v>
      </c>
      <c r="AR50" s="323" t="s">
        <v>512</v>
      </c>
    </row>
    <row r="51" spans="1:44">
      <c r="A51" s="259"/>
      <c r="AK51" s="315" t="s">
        <v>513</v>
      </c>
      <c r="AL51" s="316"/>
      <c r="AM51" s="324">
        <v>25502600</v>
      </c>
      <c r="AN51" s="325">
        <v>34721</v>
      </c>
      <c r="AO51" s="326">
        <v>-47.2</v>
      </c>
      <c r="AP51" s="327">
        <v>51681</v>
      </c>
      <c r="AQ51" s="328">
        <v>3.8</v>
      </c>
      <c r="AR51" s="329">
        <v>-51</v>
      </c>
    </row>
    <row r="52" spans="1:44">
      <c r="A52" s="259"/>
      <c r="AK52" s="330"/>
      <c r="AL52" s="331" t="s">
        <v>514</v>
      </c>
      <c r="AM52" s="332">
        <v>20451038</v>
      </c>
      <c r="AN52" s="333">
        <v>27844</v>
      </c>
      <c r="AO52" s="334">
        <v>-50</v>
      </c>
      <c r="AP52" s="335">
        <v>37226</v>
      </c>
      <c r="AQ52" s="336">
        <v>-0.1</v>
      </c>
      <c r="AR52" s="337">
        <v>-49.9</v>
      </c>
    </row>
    <row r="53" spans="1:44">
      <c r="A53" s="259"/>
      <c r="AK53" s="315" t="s">
        <v>515</v>
      </c>
      <c r="AL53" s="316"/>
      <c r="AM53" s="324">
        <v>28008564</v>
      </c>
      <c r="AN53" s="325">
        <v>38176</v>
      </c>
      <c r="AO53" s="326">
        <v>10</v>
      </c>
      <c r="AP53" s="327">
        <v>50465</v>
      </c>
      <c r="AQ53" s="328">
        <v>-2.4</v>
      </c>
      <c r="AR53" s="329">
        <v>12.4</v>
      </c>
    </row>
    <row r="54" spans="1:44">
      <c r="A54" s="259"/>
      <c r="AK54" s="330"/>
      <c r="AL54" s="331" t="s">
        <v>514</v>
      </c>
      <c r="AM54" s="332">
        <v>19974268</v>
      </c>
      <c r="AN54" s="333">
        <v>27225</v>
      </c>
      <c r="AO54" s="334">
        <v>-2.2000000000000002</v>
      </c>
      <c r="AP54" s="335">
        <v>34193</v>
      </c>
      <c r="AQ54" s="336">
        <v>-8.1</v>
      </c>
      <c r="AR54" s="337">
        <v>5.9</v>
      </c>
    </row>
    <row r="55" spans="1:44">
      <c r="A55" s="259"/>
      <c r="AK55" s="315" t="s">
        <v>516</v>
      </c>
      <c r="AL55" s="316"/>
      <c r="AM55" s="324">
        <v>27233364</v>
      </c>
      <c r="AN55" s="325">
        <v>37372</v>
      </c>
      <c r="AO55" s="326">
        <v>-2.1</v>
      </c>
      <c r="AP55" s="327">
        <v>51679</v>
      </c>
      <c r="AQ55" s="328">
        <v>2.4</v>
      </c>
      <c r="AR55" s="329">
        <v>-4.5</v>
      </c>
    </row>
    <row r="56" spans="1:44">
      <c r="A56" s="259"/>
      <c r="AK56" s="330"/>
      <c r="AL56" s="331" t="s">
        <v>514</v>
      </c>
      <c r="AM56" s="332">
        <v>20743743</v>
      </c>
      <c r="AN56" s="333">
        <v>28467</v>
      </c>
      <c r="AO56" s="334">
        <v>4.5999999999999996</v>
      </c>
      <c r="AP56" s="335">
        <v>35132</v>
      </c>
      <c r="AQ56" s="336">
        <v>2.7</v>
      </c>
      <c r="AR56" s="337">
        <v>1.9</v>
      </c>
    </row>
    <row r="57" spans="1:44">
      <c r="A57" s="259"/>
      <c r="AK57" s="315" t="s">
        <v>517</v>
      </c>
      <c r="AL57" s="316"/>
      <c r="AM57" s="324">
        <v>25753356</v>
      </c>
      <c r="AN57" s="325">
        <v>35355</v>
      </c>
      <c r="AO57" s="326">
        <v>-5.4</v>
      </c>
      <c r="AP57" s="327">
        <v>49665</v>
      </c>
      <c r="AQ57" s="328">
        <v>-3.9</v>
      </c>
      <c r="AR57" s="329">
        <v>-1.5</v>
      </c>
    </row>
    <row r="58" spans="1:44">
      <c r="A58" s="259"/>
      <c r="AK58" s="330"/>
      <c r="AL58" s="331" t="s">
        <v>514</v>
      </c>
      <c r="AM58" s="332">
        <v>20878722</v>
      </c>
      <c r="AN58" s="333">
        <v>28663</v>
      </c>
      <c r="AO58" s="334">
        <v>0.7</v>
      </c>
      <c r="AP58" s="335">
        <v>34678</v>
      </c>
      <c r="AQ58" s="336">
        <v>-1.3</v>
      </c>
      <c r="AR58" s="337">
        <v>2</v>
      </c>
    </row>
    <row r="59" spans="1:44">
      <c r="A59" s="259"/>
      <c r="AK59" s="315" t="s">
        <v>518</v>
      </c>
      <c r="AL59" s="316"/>
      <c r="AM59" s="324">
        <v>36857743</v>
      </c>
      <c r="AN59" s="325">
        <v>50240</v>
      </c>
      <c r="AO59" s="326">
        <v>42.1</v>
      </c>
      <c r="AP59" s="327">
        <v>63439</v>
      </c>
      <c r="AQ59" s="328">
        <v>27.7</v>
      </c>
      <c r="AR59" s="329">
        <v>14.4</v>
      </c>
    </row>
    <row r="60" spans="1:44">
      <c r="A60" s="259"/>
      <c r="AK60" s="330"/>
      <c r="AL60" s="331" t="s">
        <v>514</v>
      </c>
      <c r="AM60" s="332">
        <v>30121565</v>
      </c>
      <c r="AN60" s="333">
        <v>41058</v>
      </c>
      <c r="AO60" s="334">
        <v>43.2</v>
      </c>
      <c r="AP60" s="335">
        <v>46463</v>
      </c>
      <c r="AQ60" s="336">
        <v>34</v>
      </c>
      <c r="AR60" s="337">
        <v>9.1999999999999993</v>
      </c>
    </row>
    <row r="61" spans="1:44">
      <c r="A61" s="259"/>
      <c r="AK61" s="315" t="s">
        <v>519</v>
      </c>
      <c r="AL61" s="338"/>
      <c r="AM61" s="324">
        <v>28671125</v>
      </c>
      <c r="AN61" s="325">
        <v>39173</v>
      </c>
      <c r="AO61" s="326">
        <v>-0.5</v>
      </c>
      <c r="AP61" s="327">
        <v>53386</v>
      </c>
      <c r="AQ61" s="339">
        <v>5.5</v>
      </c>
      <c r="AR61" s="329">
        <v>-6</v>
      </c>
    </row>
    <row r="62" spans="1:44">
      <c r="A62" s="259"/>
      <c r="AK62" s="330"/>
      <c r="AL62" s="331" t="s">
        <v>514</v>
      </c>
      <c r="AM62" s="332">
        <v>22433867</v>
      </c>
      <c r="AN62" s="333">
        <v>30651</v>
      </c>
      <c r="AO62" s="334">
        <v>-0.7</v>
      </c>
      <c r="AP62" s="335">
        <v>37538</v>
      </c>
      <c r="AQ62" s="336">
        <v>5.4</v>
      </c>
      <c r="AR62" s="337">
        <v>-6.1</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gXC3v28Yyk4wbEyfWKKrRDpjBYxY9yxX9WMfbc6yZZzIXTEg4sgUordMdOV+ZxUW6oB59F6Jbw0oGJC3NO63XQ==" saltValue="8DSYJXZPbdDjNz/6h1MA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471</v>
      </c>
    </row>
    <row r="121" spans="125:125" ht="13.5" hidden="1" customHeight="1">
      <c r="DU121" s="253"/>
    </row>
  </sheetData>
  <sheetProtection algorithmName="SHA-512" hashValue="qrMFSpcdsu5cHuhvVDvrLRUi/rQxTtItUVdsEB2U55rvbcfpIt8OIo9xQ6sQTyqW17igDHlIuFiuu9CV2+PZEg==" saltValue="Lk/eKbUwTWSziXo1lusz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471</v>
      </c>
    </row>
  </sheetData>
  <sheetProtection algorithmName="SHA-512" hashValue="iD2exMNS60i3x+b3WhOxcVQvMZPP9U4GAiGGvlGvRSKBMWUHUGeMuKLjU/JFx4BcsOI85QSHLj4fPlL6uLgJCw==" saltValue="FtRkLNLRoXbqToNGxtW3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1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26" t="s">
        <v>3</v>
      </c>
      <c r="D47" s="1126"/>
      <c r="E47" s="1127"/>
      <c r="F47" s="11">
        <v>33.6</v>
      </c>
      <c r="G47" s="12">
        <v>30.5</v>
      </c>
      <c r="H47" s="12">
        <v>31.82</v>
      </c>
      <c r="I47" s="12">
        <v>31.48</v>
      </c>
      <c r="J47" s="13">
        <v>26.84</v>
      </c>
    </row>
    <row r="48" spans="2:10" ht="57.75" customHeight="1">
      <c r="B48" s="14"/>
      <c r="C48" s="1128" t="s">
        <v>4</v>
      </c>
      <c r="D48" s="1128"/>
      <c r="E48" s="1129"/>
      <c r="F48" s="15">
        <v>2.16</v>
      </c>
      <c r="G48" s="16">
        <v>4.3600000000000003</v>
      </c>
      <c r="H48" s="16">
        <v>5.7</v>
      </c>
      <c r="I48" s="16">
        <v>1.55</v>
      </c>
      <c r="J48" s="17">
        <v>1.47</v>
      </c>
    </row>
    <row r="49" spans="2:10" ht="57.75" customHeight="1" thickBot="1">
      <c r="B49" s="18"/>
      <c r="C49" s="1130" t="s">
        <v>5</v>
      </c>
      <c r="D49" s="1130"/>
      <c r="E49" s="1131"/>
      <c r="F49" s="19" t="s">
        <v>526</v>
      </c>
      <c r="G49" s="20" t="s">
        <v>527</v>
      </c>
      <c r="H49" s="20">
        <v>1.46</v>
      </c>
      <c r="I49" s="20" t="s">
        <v>528</v>
      </c>
      <c r="J49" s="21" t="s">
        <v>529</v>
      </c>
    </row>
    <row r="50" spans="2:10"/>
  </sheetData>
  <sheetProtection algorithmName="SHA-512" hashValue="E0+Ci3e26CCyhJQk4CwljlHgip088QRmfd2DAkA3Jutnar/Gka87u8TwoVYEaMJxZ6LR2lb9HtAbG4VvmcIdxA==" saltValue="MPIVLr/9Qkg2JWYHR5ev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2025-03-17T04:56:20Z</cp:lastPrinted>
  <dcterms:created xsi:type="dcterms:W3CDTF">2025-02-19T01:48:01Z</dcterms:created>
  <dcterms:modified xsi:type="dcterms:W3CDTF">2025-08-27T04:59:28Z</dcterms:modified>
  <cp:category/>
</cp:coreProperties>
</file>