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1005_財政課\所属共用フォルダ\02_決算\01_決算事務\99_その他\03_財政状況資料集\R5\01_財政状況資料集（２回目）\04_HP公表\"/>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B102" i="12"/>
  <c r="CW102" i="12"/>
  <c r="CR102"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<sst xmlns="http://schemas.openxmlformats.org/spreadsheetml/2006/main" count="1173" uniqueCount="615">
  <si>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</si>
  <si>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</si>
  <si>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</si>
  <si>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</si>
  <si>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</si>
  <si>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</si>
  <si>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</si>
  <si>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</si>
  <si>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</si>
  <si>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</si>
  <si>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</si>
  <si>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</si>
  <si>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</si>
  <si>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</si>
  <si>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</si>
  <si>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</si>
  <si>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</si>
  <si>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</si>
  <si>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</si>
  <si>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</si>
  <si>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</si>
  <si>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</si>
  <si>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</si>
  <si>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</si>
  <si>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</si>
  <si>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</si>
  <si>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</si>
  <si>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</si>
  <si>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</si>
  <si>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</si>
  <si>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</si>
  <si>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</si>
  <si>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</si>
  <si>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</si>
  <si>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</si>
  <si>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</si>
  <si>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</si>
  <si>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</si>
  <si>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</si>
  <si>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</si>
  <si>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</si>
  <si>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</si>
  <si>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</si>
  <si>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</si>
  <si>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</si>
  <si>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</si>
  <si>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</si>
  <si>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</si>
  <si>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</si>
  <si>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</si>
  <si>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</si>
  <si>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</si>
  <si>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</si>
  <si>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</si>
  <si>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</si>
  <si>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</si>
  <si>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</si>
  <si>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</si>
  <si>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</si>
  <si>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</si>
  <si>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</si>
  <si>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</si>
  <si>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</si>
  <si>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</si>
  <si>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</si>
  <si>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</si>
  <si>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</si>
  <si>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</si>
  <si>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</si>
  <si>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</si>
  <si>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</si>
  <si>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</si>
  <si>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</si>
  <si>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</si>
  <si>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</si>
  <si>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</si>
  <si>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</si>
  <si>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</si>
  <si>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</si>
  <si>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</si>
  <si>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</si>
  <si>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</si>
  <si>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</si>
  <si>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</si>
  <si>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</si>
  <si>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</si>
  <si>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</si>
  <si>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</si>
  <si>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</si>
  <si>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</si>
  <si>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</si>
  <si>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</si>
  <si>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</si>
  <si>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</si>
  <si>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</si>
  <si>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</si>
  <si>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</si>
  <si>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</si>
  <si>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</si>
  <si>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</si>
  <si>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</si>
  <si>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</si>
  <si>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</si>
  <si>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</si>
  <si>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</si>
  <si>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</si>
  <si>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</si>
  <si>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</si>
  <si>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</si>
  <si>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</si>
  <si>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</si>
  <si>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</si>
  <si>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</si>
  <si>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</si>
  <si>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</si>
  <si>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</si>
  <si>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</si>
  <si>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</si>
  <si>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</si>
  <si>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</si>
  <si>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</si>
  <si>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</si>
  <si>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</si>
  <si>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</si>
  <si>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</si>
  <si>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</si>
  <si>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</si>
  <si>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</si>
  <si>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</si>
  <si>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</si>
  <si>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</si>
  <si>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</si>
  <si>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</si>
  <si>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</si>
  <si>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</si>
  <si>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</si>
  <si>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</si>
  <si>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</si>
  <si>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</si>
  <si>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</si>
  <si>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</si>
  <si>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</si>
  <si>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</si>
  <si>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</si>
  <si>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</si>
  <si>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</si>
  <si>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</si>
  <si>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</si>
  <si>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</si>
  <si>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</si>
  <si>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</si>
  <si>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</si>
  <si>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</si>
  <si>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</si>
  <si>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</si>
  <si>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</si>
  <si>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</si>
  <si>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</si>
  <si>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</si>
  <si>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</si>
  <si>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</si>
  <si>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</si>
  <si>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</si>
  <si>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</si>
  <si>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</si>
  <si>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</si>
  <si>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</si>
  <si>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</si>
  <si>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</si>
  <si>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</si>
  <si>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</si>
  <si>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</si>
  <si>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</si>
  <si>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</si>
  <si>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</si>
  <si>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</si>
  <si>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</si>
  <si>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</si>
  <si>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</si>
  <si>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</si>
  <si>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</si>
  <si>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</si>
  <si>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</si>
  <si>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</si>
  <si>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</si>
  <si>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</si>
  <si>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</si>
  <si>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</si>
  <si>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</si>
  <si>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</si>
  <si>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</si>
  <si>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</si>
  <si>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</si>
  <si>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</si>
  <si>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</si>
  <si>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</si>
  <si>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</si>
  <si>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</si>
  <si>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</si>
  <si>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</si>
  <si>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</si>
  <si>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</si>
  <si>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</si>
  <si>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</si>
  <si>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</si>
  <si>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</si>
  <si>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</si>
  <si>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</si>
  <si>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</si>
  <si>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</si>
  <si>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</si>
  <si>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</si>
  <si>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</si>
  <si>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</si>
  <si>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</si>
  <si>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</si>
  <si>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</si>
  <si>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</si>
  <si>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</si>
  <si>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</si>
  <si>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</si>
  <si>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</si>
  <si>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</si>
  <si>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</si>
  <si>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</si>
  <si>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</si>
  <si>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</si>
  <si>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</si>
  <si>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</si>
  <si>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</si>
  <si>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</si>
  <si>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</si>
  <si>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</si>
  <si>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</si>
  <si>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</si>
  <si>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</si>
  <si>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</si>
  <si>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</si>
  <si>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</si>
  <si>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</si>
  <si>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</si>
  <si>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</si>
  <si>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</si>
  <si>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</si>
  <si>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</si>
  <si>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</si>
  <si>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</si>
  <si>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</si>
  <si>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</si>
  <si>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</si>
  <si>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</si>
  <si>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</si>
  <si>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</si>
  <si>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</si>
  <si>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</si>
  <si>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</si>
  <si>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</si>
  <si>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</si>
  <si>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</si>
  <si>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</si>
  <si>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</si>
  <si>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</si>
  <si>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</si>
  <si>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</si>
  <si>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</si>
  <si>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</si>
  <si>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</si>
  <si>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</si>
  <si>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</si>
  <si>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</si>
  <si>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</si>
  <si>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</si>
  <si>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</si>
  <si>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</si>
  <si>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</si>
  <si>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</si>
  <si>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</si>
  <si>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</si>
  <si>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</si>
  <si>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</si>
  <si>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</si>
  <si>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</si>
  <si>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</si>
  <si>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</si>
  <si>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</si>
  <si>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</si>
  <si>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</si>
  <si>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</si>
  <si>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</si>
  <si>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</si>
  <si>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</si>
  <si>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</si>
  <si>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</si>
  <si>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</si>
  <si>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</si>
  <si>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</si>
  <si>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</si>
  <si>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</si>
  <si>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</si>
  <si>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</si>
  <si>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</si>
  <si>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</si>
  <si>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</si>
  <si>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</si>
  <si>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</si>
  <si>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</si>
  <si>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</si>
  <si>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</si>
  <si>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</si>
  <si>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</si>
  <si>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</si>
  <si>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</si>
  <si>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</si>
  <si>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</si>
  <si>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</si>
  <si>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</si>
  <si>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</si>
  <si>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</si>
  <si>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</si>
  <si>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</si>
  <si>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</si>
  <si>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</si>
  <si>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</si>
  <si>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</si>
  <si>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</si>
  <si>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</si>
  <si>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</si>
  <si>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</si>
  <si>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</si>
  <si>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</si>
  <si>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</si>
  <si>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</si>
  <si>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</si>
  <si>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</si>
  <si>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</si>
  <si>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</si>
  <si>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</si>
  <si>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</si>
  <si>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</si>
  <si>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</si>
  <si>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</si>
  <si>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</si>
  <si>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</si>
  <si>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</si>
  <si>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</si>
  <si>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</si>
  <si>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</si>
  <si>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</si>
  <si>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</si>
  <si>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</si>
  <si>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</si>
  <si>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</si>
  <si>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</si>
  <si>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</si>
  <si>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</si>
  <si>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</si>
  <si>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</si>
  <si>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</si>
  <si>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</si>
  <si>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</si>
  <si>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</si>
  <si>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</si>
  <si>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</si>
  <si>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</si>
  <si>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</si>
  <si>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</si>
  <si>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</si>
  <si>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</si>
  <si>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</si>
  <si>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</si>
  <si>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</si>
  <si>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</si>
  <si>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</si>
  <si>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</si>
  <si>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</si>
  <si>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</si>
  <si>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</si>
  <si>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</si>
  <si>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</si>
  <si>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</si>
  <si>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</si>
  <si>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</si>
  <si>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</si>
  <si>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</si>
  <si>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</si>
  <si>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</si>
  <si>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</si>
  <si>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</si>
  <si>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</si>
  <si>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</si>
  <si>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</si>
  <si>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</si>
  <si>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</si>
  <si>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</si>
  <si>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</si>
  <si>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</si>
  <si>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</si>
  <si>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</si>
  <si>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</si>
  <si>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</si>
  <si>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</si>
  <si>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</si>
  <si>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</si>
  <si>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</si>
  <si>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</si>
  <si>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</si>
  <si>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</si>
  <si>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</si>
  <si>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</si>
  <si>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</si>
  <si>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</si>
  <si>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</si>
  <si>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</si>
  <si>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</si>
  <si>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</si>
  <si>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</si>
  <si>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</si>
  <si>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</si>
  <si>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</si>
  <si>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</si>
  <si>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</si>
  <si>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</si>
  <si>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</si>
  <si>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</si>
  <si>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</si>
  <si>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</si>
  <si>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</si>
  <si>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</si>
  <si>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</si>
  <si>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</si>
  <si>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</si>
  <si>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</si>
  <si>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</si>
  <si>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</si>
  <si>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</si>
  <si>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</si>
  <si>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</si>
  <si>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</si>
  <si>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</si>
  <si>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</si>
  <si>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</si>
  <si>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</si>
  <si>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</si>
  <si>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</si>
  <si>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</si>
  <si>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</si>
  <si>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</si>
  <si>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</si>
  <si>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</si>
  <si>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</si>
  <si>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</si>
  <si>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</si>
  <si>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</si>
  <si>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</si>
  <si>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</si>
  <si>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</si>
  <si>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</si>
  <si>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</si>
  <si>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</si>
  <si>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</si>
  <si>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</si>
  <si>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</si>
  <si>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</si>
  <si>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</si>
  <si>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</si>
  <si>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</si>
  <si>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</si>
  <si>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</si>
  <si>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</si>
  <si>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</si>
  <si>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</si>
  <si>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</si>
  <si>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</si>
  <si>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</si>
  <si>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</si>
  <si>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</si>
  <si>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</si>
  <si>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</si>
  <si>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</si>
  <si>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</si>
  <si>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</si>
  <si>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</si>
  <si>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</si>
  <si>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</si>
  <si>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</si>
  <si>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</si>
  <si>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</si>
  <si>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</si>
  <si>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</si>
  <si>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</si>
  <si>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</si>
  <si>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</si>
  <si>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</si>
  <si>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</si>
  <si>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</si>
  <si>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</si>
  <si>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</si>
  <si>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</si>
  <si>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</si>
  <si>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</si>
  <si>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</si>
  <si>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</si>
  <si>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</si>
  <si>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</si>
  <si>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</si>
  <si>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</si>
  <si>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</si>
  <si>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</si>
  <si>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</si>
  <si>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</si>
  <si>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</si>
  <si>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</si>
  <si>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</si>
  <si>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</si>
  <si>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</si>
  <si>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</si>
  <si>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</si>
  <si>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</si>
  <si>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</si>
  <si>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</si>
  <si>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</si>
  <si>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</si>
  <si>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</si>
  <si>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</si>
  <si>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</si>
  <si>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</si>
  <si>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</si>
  <si>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</si>
  <si>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</si>
  <si>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</si>
  <si>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</si>
  <si>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</si>
  <si>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</si>
  <si>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</si>
  <si>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</si>
  <si>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</si>
  <si>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</si>
  <si>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</si>
  <si>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</si>
  <si>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</si>
  <si>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</si>
  <si>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</si>
  <si>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</si>
  <si>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</si>
  <si>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</si>
  <si>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</si>
  <si>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</si>
  <si>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</si>
  <si>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</si>
  <si>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</si>
  <si>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</si>
  <si>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</si>
  <si>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</si>
  <si>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</si>
  <si>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</si>
  <si>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</si>
  <si>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</si>
  <si>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</si>
  <si>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</si>
  <si>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</si>
  <si>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</si>
  <si>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</si>
  <si>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</si>
  <si>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</si>
  <si>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5.32</t>
  </si>
  <si>
    <t>▲ 7.28</t>
  </si>
  <si>
    <t>▲ 2.87</t>
  </si>
  <si>
    <t>一般会計</t>
  </si>
  <si>
    <t>介護保険特別会計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</si>
  <si>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</si>
  <si>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</si>
  <si>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</si>
  <si>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</si>
  <si>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</si>
  <si>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</si>
  <si>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</si>
  <si>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</si>
  <si>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</si>
  <si>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</si>
  <si>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</si>
  <si>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</si>
  <si>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</si>
  <si>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</si>
  <si>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</si>
  <si>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</si>
  <si>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</si>
  <si>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</si>
  <si>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</si>
  <si>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</si>
  <si>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t>
  </si>
  <si>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</si>
  <si>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</si>
  <si>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</si>
  <si>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</si>
  <si>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t>
    <phoneticPr fontId="2"/>
  </si>
  <si>
    <t>公共施設整備資金積立基金</t>
  </si>
  <si>
    <t>新空港線整備資金積立基金</t>
  </si>
  <si>
    <t>防災対策基金</t>
    <rPh sb="0" eb="2">
      <t>ボウサイ</t>
    </rPh>
    <rPh sb="2" eb="4">
      <t>タイサク</t>
    </rPh>
    <rPh sb="4" eb="6">
      <t>キキン</t>
    </rPh>
    <phoneticPr fontId="2"/>
  </si>
  <si>
    <t>羽田空港対策積立基金</t>
  </si>
  <si>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</si>
  <si>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</si>
  <si>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</si>
  <si>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</si>
  <si>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</si>
  <si>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将来負担比率は-となっており、健全な状況を維持しているといえますが、引き続き中長期的な視点からも財政状況を注視していく必要があります。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</si>
  <si>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</si>
  <si>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</si>
  <si>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</si>
  <si>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</si>
  <si>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</si>
  <si>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</si>
  <si>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実質公債費比率は△2.6％となっており、健全な状況を維持しているといえますが、引き続き中長期的な視点からも財政状況を注視していく必要があります。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</si>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</sst>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xmlns:c16r2="http://schemas.microsoft.com/office/drawing/2015/06/chart">
            <c:ext xmlns:c16="http://schemas.microsoft.com/office/drawing/2014/chart" uri="{C3380CC4-5D6E-409C-BE32-E72D297353CC}">
              <c16:uniqueId val="{00000000-4801-492F-8A23-94867C008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32495</c:v>
                </c:pt>
                <c:pt idx="1">
                  <c:v>65762</c:v>
                </c:pt>
                <c:pt idx="2">
                  <c:v>34721</c:v>
                </c:pt>
                <c:pt idx="3">
                  <c:v>38176</c:v>
                </c:pt>
                <c:pt idx="4">
                  <c:v>37372</c:v>
                </c:pt>
              </c:numCache>
            </c:numRef>
          </c:val>
          <c:smooth val="0"/>
          <c:extLst xmlns:c16r2="http://schemas.microsoft.com/office/drawing/2015/06/chart">
            <c:ext xmlns:c16="http://schemas.microsoft.com/office/drawing/2014/chart" uri="{C3380CC4-5D6E-409C-BE32-E72D297353CC}">
              <c16:uniqueId val="{00000001-4801-492F-8A23-94867C0087F0}"/>
            </c:ext>
          </c:extLst>
        </c:ser>
        <c:dLbls>
          <c:showLegendKey val="0"/>
          <c:showVal val="0"/>
          <c:showCatName val="0"/>
          <c:showSerName val="0"/>
          <c:showPercent val="0"/>
          <c:showBubbleSize val="0"/>
        </c:dLbls>
        <c:marker val="1"/>
        <c:smooth val="0"/>
        <c:axId val="995112392"/>
        <c:axId val="995111608"/>
      </c:lineChart>
      <c:catAx>
        <c:axId val="995112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111608"/>
        <c:crosses val="autoZero"/>
        <c:auto val="1"/>
        <c:lblAlgn val="ctr"/>
        <c:lblOffset val="100"/>
        <c:tickLblSkip val="1"/>
        <c:tickMarkSkip val="1"/>
        <c:noMultiLvlLbl val="0"/>
      </c:catAx>
      <c:valAx>
        <c:axId val="995111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112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6.07</c:v>
                </c:pt>
                <c:pt idx="1">
                  <c:v>2.79</c:v>
                </c:pt>
                <c:pt idx="2">
                  <c:v>2.16</c:v>
                </c:pt>
                <c:pt idx="3">
                  <c:v>4.3600000000000003</c:v>
                </c:pt>
                <c:pt idx="4">
                  <c:v>5.7</c:v>
                </c:pt>
              </c:numCache>
            </c:numRef>
          </c:val>
          <c:extLst xmlns:c16r2="http://schemas.microsoft.com/office/drawing/2015/06/chart">
            <c:ext xmlns:c16="http://schemas.microsoft.com/office/drawing/2014/chart" uri="{C3380CC4-5D6E-409C-BE32-E72D297353CC}">
              <c16:uniqueId val="{00000000-5D7A-4277-AAD4-67FA776575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c:v>
                </c:pt>
                <c:pt idx="1">
                  <c:v>39.909999999999997</c:v>
                </c:pt>
                <c:pt idx="2">
                  <c:v>33.6</c:v>
                </c:pt>
                <c:pt idx="3">
                  <c:v>30.5</c:v>
                </c:pt>
                <c:pt idx="4">
                  <c:v>31.82</c:v>
                </c:pt>
              </c:numCache>
            </c:numRef>
          </c:val>
          <c:extLst xmlns:c16r2="http://schemas.microsoft.com/office/drawing/2015/06/chart">
            <c:ext xmlns:c16="http://schemas.microsoft.com/office/drawing/2014/chart" uri="{C3380CC4-5D6E-409C-BE32-E72D297353CC}">
              <c16:uniqueId val="{00000001-5D7A-4277-AAD4-67FA7765754F}"/>
            </c:ext>
          </c:extLst>
        </c:ser>
        <c:dLbls>
          <c:showLegendKey val="0"/>
          <c:showVal val="0"/>
          <c:showCatName val="0"/>
          <c:showSerName val="0"/>
          <c:showPercent val="0"/>
          <c:showBubbleSize val="0"/>
        </c:dLbls>
        <c:gapWidth val="250"/>
        <c:overlap val="100"/>
        <c:axId val="995112000"/>
        <c:axId val="995117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1.34</c:v>
                </c:pt>
                <c:pt idx="1">
                  <c:v>-5.32</c:v>
                </c:pt>
                <c:pt idx="2">
                  <c:v>-7.28</c:v>
                </c:pt>
                <c:pt idx="3">
                  <c:v>-2.87</c:v>
                </c:pt>
                <c:pt idx="4">
                  <c:v>1.46</c:v>
                </c:pt>
              </c:numCache>
            </c:numRef>
          </c:val>
          <c:smooth val="0"/>
          <c:extLst xmlns:c16r2="http://schemas.microsoft.com/office/drawing/2015/06/chart">
            <c:ext xmlns:c16="http://schemas.microsoft.com/office/drawing/2014/chart" uri="{C3380CC4-5D6E-409C-BE32-E72D297353CC}">
              <c16:uniqueId val="{00000002-5D7A-4277-AAD4-67FA7765754F}"/>
            </c:ext>
          </c:extLst>
        </c:ser>
        <c:dLbls>
          <c:showLegendKey val="0"/>
          <c:showVal val="0"/>
          <c:showCatName val="0"/>
          <c:showSerName val="0"/>
          <c:showPercent val="0"/>
          <c:showBubbleSize val="0"/>
        </c:dLbls>
        <c:marker val="1"/>
        <c:smooth val="0"/>
        <c:axId val="995112000"/>
        <c:axId val="995117880"/>
      </c:lineChart>
      <c:catAx>
        <c:axId val="9951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117880"/>
        <c:crosses val="autoZero"/>
        <c:auto val="1"/>
        <c:lblAlgn val="ctr"/>
        <c:lblOffset val="100"/>
        <c:tickLblSkip val="1"/>
        <c:tickMarkSkip val="1"/>
        <c:noMultiLvlLbl val="0"/>
      </c:catAx>
      <c:valAx>
        <c:axId val="995117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2FB-4C16-89B9-EE8B08E2D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FB-4C16-89B9-EE8B08E2D9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2FB-4C16-89B9-EE8B08E2D9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2FB-4C16-89B9-EE8B08E2D9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2FB-4C16-89B9-EE8B08E2D90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32FB-4C16-89B9-EE8B08E2D90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0.06</c:v>
                </c:pt>
                <c:pt idx="4">
                  <c:v>#N/A</c:v>
                </c:pt>
                <c:pt idx="5">
                  <c:v>7.0000000000000007E-2</c:v>
                </c:pt>
                <c:pt idx="6">
                  <c:v>#N/A</c:v>
                </c:pt>
                <c:pt idx="7">
                  <c:v>0.11</c:v>
                </c:pt>
                <c:pt idx="8">
                  <c:v>#N/A</c:v>
                </c:pt>
                <c:pt idx="9">
                  <c:v>0.14000000000000001</c:v>
                </c:pt>
              </c:numCache>
            </c:numRef>
          </c:val>
          <c:extLst xmlns:c16r2="http://schemas.microsoft.com/office/drawing/2015/06/chart">
            <c:ext xmlns:c16="http://schemas.microsoft.com/office/drawing/2014/chart" uri="{C3380CC4-5D6E-409C-BE32-E72D297353CC}">
              <c16:uniqueId val="{00000006-32FB-4C16-89B9-EE8B08E2D90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0.61</c:v>
                </c:pt>
                <c:pt idx="4">
                  <c:v>#N/A</c:v>
                </c:pt>
                <c:pt idx="5">
                  <c:v>0.57999999999999996</c:v>
                </c:pt>
                <c:pt idx="6">
                  <c:v>#N/A</c:v>
                </c:pt>
                <c:pt idx="7">
                  <c:v>0.63</c:v>
                </c:pt>
                <c:pt idx="8">
                  <c:v>#N/A</c:v>
                </c:pt>
                <c:pt idx="9">
                  <c:v>0.65</c:v>
                </c:pt>
              </c:numCache>
            </c:numRef>
          </c:val>
          <c:extLst xmlns:c16r2="http://schemas.microsoft.com/office/drawing/2015/06/chart">
            <c:ext xmlns:c16="http://schemas.microsoft.com/office/drawing/2014/chart" uri="{C3380CC4-5D6E-409C-BE32-E72D297353CC}">
              <c16:uniqueId val="{00000007-32FB-4C16-89B9-EE8B08E2D90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c:v>
                </c:pt>
                <c:pt idx="2">
                  <c:v>#N/A</c:v>
                </c:pt>
                <c:pt idx="3">
                  <c:v>1.07</c:v>
                </c:pt>
                <c:pt idx="4">
                  <c:v>#N/A</c:v>
                </c:pt>
                <c:pt idx="5">
                  <c:v>1.26</c:v>
                </c:pt>
                <c:pt idx="6">
                  <c:v>#N/A</c:v>
                </c:pt>
                <c:pt idx="7">
                  <c:v>1.0900000000000001</c:v>
                </c:pt>
                <c:pt idx="8">
                  <c:v>#N/A</c:v>
                </c:pt>
                <c:pt idx="9">
                  <c:v>0.78</c:v>
                </c:pt>
              </c:numCache>
            </c:numRef>
          </c:val>
          <c:extLst xmlns:c16r2="http://schemas.microsoft.com/office/drawing/2015/06/chart">
            <c:ext xmlns:c16="http://schemas.microsoft.com/office/drawing/2014/chart" uri="{C3380CC4-5D6E-409C-BE32-E72D297353CC}">
              <c16:uniqueId val="{00000008-32FB-4C16-89B9-EE8B08E2D9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6.06</c:v>
                </c:pt>
                <c:pt idx="2">
                  <c:v>#N/A</c:v>
                </c:pt>
                <c:pt idx="3">
                  <c:v>2.79</c:v>
                </c:pt>
                <c:pt idx="4">
                  <c:v>#N/A</c:v>
                </c:pt>
                <c:pt idx="5">
                  <c:v>2.15</c:v>
                </c:pt>
                <c:pt idx="6">
                  <c:v>#N/A</c:v>
                </c:pt>
                <c:pt idx="7">
                  <c:v>4.3600000000000003</c:v>
                </c:pt>
                <c:pt idx="8">
                  <c:v>#N/A</c:v>
                </c:pt>
                <c:pt idx="9">
                  <c:v>5.7</c:v>
                </c:pt>
              </c:numCache>
            </c:numRef>
          </c:val>
          <c:extLst xmlns:c16r2="http://schemas.microsoft.com/office/drawing/2015/06/chart">
            <c:ext xmlns:c16="http://schemas.microsoft.com/office/drawing/2014/chart" uri="{C3380CC4-5D6E-409C-BE32-E72D297353CC}">
              <c16:uniqueId val="{00000009-32FB-4C16-89B9-EE8B08E2D900}"/>
            </c:ext>
          </c:extLst>
        </c:ser>
        <c:dLbls>
          <c:showLegendKey val="0"/>
          <c:showVal val="0"/>
          <c:showCatName val="0"/>
          <c:showSerName val="0"/>
          <c:showPercent val="0"/>
          <c:showBubbleSize val="0"/>
        </c:dLbls>
        <c:gapWidth val="150"/>
        <c:overlap val="100"/>
        <c:axId val="995113960"/>
        <c:axId val="995117096"/>
      </c:barChart>
      <c:catAx>
        <c:axId val="99511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117096"/>
        <c:crosses val="autoZero"/>
        <c:auto val="1"/>
        <c:lblAlgn val="ctr"/>
        <c:lblOffset val="100"/>
        <c:tickLblSkip val="1"/>
        <c:tickMarkSkip val="1"/>
        <c:noMultiLvlLbl val="0"/>
      </c:catAx>
      <c:valAx>
        <c:axId val="99511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13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12459</c:v>
                </c:pt>
                <c:pt idx="5">
                  <c:v>11976</c:v>
                </c:pt>
                <c:pt idx="8">
                  <c:v>11694</c:v>
                </c:pt>
                <c:pt idx="11">
                  <c:v>11469</c:v>
                </c:pt>
                <c:pt idx="14">
                  <c:v>11050</c:v>
                </c:pt>
              </c:numCache>
            </c:numRef>
          </c:val>
          <c:extLst xmlns:c16r2="http://schemas.microsoft.com/office/drawing/2015/06/chart">
            <c:ext xmlns:c16="http://schemas.microsoft.com/office/drawing/2014/chart" uri="{C3380CC4-5D6E-409C-BE32-E72D297353CC}">
              <c16:uniqueId val="{00000000-FF17-4118-BA63-A18A0BC318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17-4118-BA63-A18A0BC318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1723</c:v>
                </c:pt>
                <c:pt idx="3">
                  <c:v>1741</c:v>
                </c:pt>
                <c:pt idx="6">
                  <c:v>2732</c:v>
                </c:pt>
                <c:pt idx="9">
                  <c:v>3521</c:v>
                </c:pt>
                <c:pt idx="12">
                  <c:v>6665</c:v>
                </c:pt>
              </c:numCache>
            </c:numRef>
          </c:val>
          <c:extLst xmlns:c16r2="http://schemas.microsoft.com/office/drawing/2015/06/chart">
            <c:ext xmlns:c16="http://schemas.microsoft.com/office/drawing/2014/chart" uri="{C3380CC4-5D6E-409C-BE32-E72D297353CC}">
              <c16:uniqueId val="{00000002-FF17-4118-BA63-A18A0BC318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315</c:v>
                </c:pt>
                <c:pt idx="3">
                  <c:v>301</c:v>
                </c:pt>
                <c:pt idx="6">
                  <c:v>189</c:v>
                </c:pt>
                <c:pt idx="9">
                  <c:v>211</c:v>
                </c:pt>
                <c:pt idx="12">
                  <c:v>208</c:v>
                </c:pt>
              </c:numCache>
            </c:numRef>
          </c:val>
          <c:extLst xmlns:c16r2="http://schemas.microsoft.com/office/drawing/2015/06/chart">
            <c:ext xmlns:c16="http://schemas.microsoft.com/office/drawing/2014/chart" uri="{C3380CC4-5D6E-409C-BE32-E72D297353CC}">
              <c16:uniqueId val="{00000003-FF17-4118-BA63-A18A0BC318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F17-4118-BA63-A18A0BC318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138</c:v>
                </c:pt>
                <c:pt idx="3">
                  <c:v>138</c:v>
                </c:pt>
                <c:pt idx="6">
                  <c:v>138</c:v>
                </c:pt>
                <c:pt idx="9">
                  <c:v>138</c:v>
                </c:pt>
                <c:pt idx="12">
                  <c:v>75</c:v>
                </c:pt>
              </c:numCache>
            </c:numRef>
          </c:val>
          <c:extLst xmlns:c16r2="http://schemas.microsoft.com/office/drawing/2015/06/chart">
            <c:ext xmlns:c16="http://schemas.microsoft.com/office/drawing/2014/chart" uri="{C3380CC4-5D6E-409C-BE32-E72D297353CC}">
              <c16:uniqueId val="{00000005-FF17-4118-BA63-A18A0BC318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17-4118-BA63-A18A0BC318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4192</c:v>
                </c:pt>
                <c:pt idx="3">
                  <c:v>3270</c:v>
                </c:pt>
                <c:pt idx="6">
                  <c:v>2950</c:v>
                </c:pt>
                <c:pt idx="9">
                  <c:v>2493</c:v>
                </c:pt>
                <c:pt idx="12">
                  <c:v>2333</c:v>
                </c:pt>
              </c:numCache>
            </c:numRef>
          </c:val>
          <c:extLst xmlns:c16r2="http://schemas.microsoft.com/office/drawing/2015/06/chart">
            <c:ext xmlns:c16="http://schemas.microsoft.com/office/drawing/2014/chart" uri="{C3380CC4-5D6E-409C-BE32-E72D297353CC}">
              <c16:uniqueId val="{00000007-FF17-4118-BA63-A18A0BC3184A}"/>
            </c:ext>
          </c:extLst>
        </c:ser>
        <c:dLbls>
          <c:showLegendKey val="0"/>
          <c:showVal val="0"/>
          <c:showCatName val="0"/>
          <c:showSerName val="0"/>
          <c:showPercent val="0"/>
          <c:showBubbleSize val="0"/>
        </c:dLbls>
        <c:gapWidth val="100"/>
        <c:overlap val="100"/>
        <c:axId val="995118664"/>
        <c:axId val="99511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-6091</c:v>
                </c:pt>
                <c:pt idx="2">
                  <c:v>#N/A</c:v>
                </c:pt>
                <c:pt idx="3">
                  <c:v>#N/A</c:v>
                </c:pt>
                <c:pt idx="4">
                  <c:v>-6526</c:v>
                </c:pt>
                <c:pt idx="5">
                  <c:v>#N/A</c:v>
                </c:pt>
                <c:pt idx="6">
                  <c:v>#N/A</c:v>
                </c:pt>
                <c:pt idx="7">
                  <c:v>-5685</c:v>
                </c:pt>
                <c:pt idx="8">
                  <c:v>#N/A</c:v>
                </c:pt>
                <c:pt idx="9">
                  <c:v>#N/A</c:v>
                </c:pt>
                <c:pt idx="10">
                  <c:v>-5106</c:v>
                </c:pt>
                <c:pt idx="11">
                  <c:v>#N/A</c:v>
                </c:pt>
                <c:pt idx="12">
                  <c:v>#N/A</c:v>
                </c:pt>
                <c:pt idx="13">
                  <c:v>-1769</c:v>
                </c:pt>
                <c:pt idx="14">
                  <c:v>#N/A</c:v>
                </c:pt>
              </c:numCache>
            </c:numRef>
          </c:val>
          <c:smooth val="0"/>
          <c:extLst xmlns:c16r2="http://schemas.microsoft.com/office/drawing/2015/06/chart">
            <c:ext xmlns:c16="http://schemas.microsoft.com/office/drawing/2014/chart" uri="{C3380CC4-5D6E-409C-BE32-E72D297353CC}">
              <c16:uniqueId val="{00000008-FF17-4118-BA63-A18A0BC3184A}"/>
            </c:ext>
          </c:extLst>
        </c:ser>
        <c:dLbls>
          <c:showLegendKey val="0"/>
          <c:showVal val="0"/>
          <c:showCatName val="0"/>
          <c:showSerName val="0"/>
          <c:showPercent val="0"/>
          <c:showBubbleSize val="0"/>
        </c:dLbls>
        <c:marker val="1"/>
        <c:smooth val="0"/>
        <c:axId val="995118664"/>
        <c:axId val="995115920"/>
      </c:lineChart>
      <c:catAx>
        <c:axId val="99511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115920"/>
        <c:crosses val="autoZero"/>
        <c:auto val="1"/>
        <c:lblAlgn val="ctr"/>
        <c:lblOffset val="100"/>
        <c:tickLblSkip val="1"/>
        <c:tickMarkSkip val="1"/>
        <c:noMultiLvlLbl val="0"/>
      </c:catAx>
      <c:valAx>
        <c:axId val="99511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1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116857</c:v>
                </c:pt>
                <c:pt idx="5">
                  <c:v>106011</c:v>
                </c:pt>
                <c:pt idx="8">
                  <c:v>95602</c:v>
                </c:pt>
                <c:pt idx="11">
                  <c:v>86068</c:v>
                </c:pt>
                <c:pt idx="14">
                  <c:v>80890</c:v>
                </c:pt>
              </c:numCache>
            </c:numRef>
          </c:val>
          <c:extLst xmlns:c16r2="http://schemas.microsoft.com/office/drawing/2015/06/chart">
            <c:ext xmlns:c16="http://schemas.microsoft.com/office/drawing/2014/chart" uri="{C3380CC4-5D6E-409C-BE32-E72D297353CC}">
              <c16:uniqueId val="{00000000-267E-431E-AEFB-D0BE5636E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67E-431E-AEFB-D0BE5636E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135957</c:v>
                </c:pt>
                <c:pt idx="5">
                  <c:v>123212</c:v>
                </c:pt>
                <c:pt idx="8">
                  <c:v>122391</c:v>
                </c:pt>
                <c:pt idx="11">
                  <c:v>118073</c:v>
                </c:pt>
                <c:pt idx="14">
                  <c:v>126055</c:v>
                </c:pt>
              </c:numCache>
            </c:numRef>
          </c:val>
          <c:extLst xmlns:c16r2="http://schemas.microsoft.com/office/drawing/2015/06/chart">
            <c:ext xmlns:c16="http://schemas.microsoft.com/office/drawing/2014/chart" uri="{C3380CC4-5D6E-409C-BE32-E72D297353CC}">
              <c16:uniqueId val="{00000002-267E-431E-AEFB-D0BE5636E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7E-431E-AEFB-D0BE5636E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7E-431E-AEFB-D0BE5636E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267E-431E-AEFB-D0BE5636E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32276</c:v>
                </c:pt>
                <c:pt idx="3">
                  <c:v>30713</c:v>
                </c:pt>
                <c:pt idx="6">
                  <c:v>31082</c:v>
                </c:pt>
                <c:pt idx="9">
                  <c:v>29627</c:v>
                </c:pt>
                <c:pt idx="12">
                  <c:v>27478</c:v>
                </c:pt>
              </c:numCache>
            </c:numRef>
          </c:val>
          <c:extLst xmlns:c16r2="http://schemas.microsoft.com/office/drawing/2015/06/chart">
            <c:ext xmlns:c16="http://schemas.microsoft.com/office/drawing/2014/chart" uri="{C3380CC4-5D6E-409C-BE32-E72D297353CC}">
              <c16:uniqueId val="{00000006-267E-431E-AEFB-D0BE5636E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2417</c:v>
                </c:pt>
                <c:pt idx="3">
                  <c:v>2308</c:v>
                </c:pt>
                <c:pt idx="6">
                  <c:v>2354</c:v>
                </c:pt>
                <c:pt idx="9">
                  <c:v>2794</c:v>
                </c:pt>
                <c:pt idx="12">
                  <c:v>3170</c:v>
                </c:pt>
              </c:numCache>
            </c:numRef>
          </c:val>
          <c:extLst xmlns:c16r2="http://schemas.microsoft.com/office/drawing/2015/06/chart">
            <c:ext xmlns:c16="http://schemas.microsoft.com/office/drawing/2014/chart" uri="{C3380CC4-5D6E-409C-BE32-E72D297353CC}">
              <c16:uniqueId val="{00000007-267E-431E-AEFB-D0BE5636E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267E-431E-AEFB-D0BE5636E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12355</c:v>
                </c:pt>
                <c:pt idx="3">
                  <c:v>12304</c:v>
                </c:pt>
                <c:pt idx="6">
                  <c:v>10863</c:v>
                </c:pt>
                <c:pt idx="9">
                  <c:v>10695</c:v>
                </c:pt>
                <c:pt idx="12">
                  <c:v>8565</c:v>
                </c:pt>
              </c:numCache>
            </c:numRef>
          </c:val>
          <c:extLst xmlns:c16r2="http://schemas.microsoft.com/office/drawing/2015/06/chart">
            <c:ext xmlns:c16="http://schemas.microsoft.com/office/drawing/2014/chart" uri="{C3380CC4-5D6E-409C-BE32-E72D297353CC}">
              <c16:uniqueId val="{00000009-267E-431E-AEFB-D0BE5636E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26531</c:v>
                </c:pt>
                <c:pt idx="3">
                  <c:v>23920</c:v>
                </c:pt>
                <c:pt idx="6">
                  <c:v>21681</c:v>
                </c:pt>
                <c:pt idx="9">
                  <c:v>18277</c:v>
                </c:pt>
                <c:pt idx="12">
                  <c:v>17150</c:v>
                </c:pt>
              </c:numCache>
            </c:numRef>
          </c:val>
          <c:extLst xmlns:c16r2="http://schemas.microsoft.com/office/drawing/2015/06/chart">
            <c:ext xmlns:c16="http://schemas.microsoft.com/office/drawing/2014/chart" uri="{C3380CC4-5D6E-409C-BE32-E72D297353CC}">
              <c16:uniqueId val="{0000000A-267E-431E-AEFB-D0BE5636ED7A}"/>
            </c:ext>
          </c:extLst>
        </c:ser>
        <c:dLbls>
          <c:showLegendKey val="0"/>
          <c:showVal val="0"/>
          <c:showCatName val="0"/>
          <c:showSerName val="0"/>
          <c:showPercent val="0"/>
          <c:showBubbleSize val="0"/>
        </c:dLbls>
        <c:gapWidth val="100"/>
        <c:overlap val="100"/>
        <c:axId val="995114352"/>
        <c:axId val="995116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67E-431E-AEFB-D0BE5636ED7A}"/>
            </c:ext>
          </c:extLst>
        </c:ser>
        <c:dLbls>
          <c:showLegendKey val="0"/>
          <c:showVal val="0"/>
          <c:showCatName val="0"/>
          <c:showSerName val="0"/>
          <c:showPercent val="0"/>
          <c:showBubbleSize val="0"/>
        </c:dLbls>
        <c:marker val="1"/>
        <c:smooth val="0"/>
        <c:axId val="995114352"/>
        <c:axId val="995116312"/>
      </c:lineChart>
      <c:catAx>
        <c:axId val="9951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116312"/>
        <c:crosses val="autoZero"/>
        <c:auto val="1"/>
        <c:lblAlgn val="ctr"/>
        <c:lblOffset val="100"/>
        <c:tickLblSkip val="1"/>
        <c:tickMarkSkip val="1"/>
        <c:noMultiLvlLbl val="0"/>
      </c:catAx>
      <c:valAx>
        <c:axId val="99511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56951</c:v>
                </c:pt>
                <c:pt idx="1">
                  <c:v>50470</c:v>
                </c:pt>
                <c:pt idx="2">
                  <c:v>54093</c:v>
                </c:pt>
              </c:numCache>
            </c:numRef>
          </c:val>
          <c:extLst xmlns:c16r2="http://schemas.microsoft.com/office/drawing/2015/06/chart">
            <c:ext xmlns:c16="http://schemas.microsoft.com/office/drawing/2014/chart" uri="{C3380CC4-5D6E-409C-BE32-E72D297353CC}">
              <c16:uniqueId val="{00000000-4B2A-4E24-B15B-A7049C5611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2743</c:v>
                </c:pt>
                <c:pt idx="1">
                  <c:v>1245</c:v>
                </c:pt>
                <c:pt idx="2">
                  <c:v>1</c:v>
                </c:pt>
              </c:numCache>
            </c:numRef>
          </c:val>
          <c:extLst xmlns:c16r2="http://schemas.microsoft.com/office/drawing/2015/06/chart">
            <c:ext xmlns:c16="http://schemas.microsoft.com/office/drawing/2014/chart" uri="{C3380CC4-5D6E-409C-BE32-E72D297353CC}">
              <c16:uniqueId val="{00000001-4B2A-4E24-B15B-A7049C5611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54500</c:v>
                </c:pt>
                <c:pt idx="1">
                  <c:v>60156</c:v>
                </c:pt>
                <c:pt idx="2">
                  <c:v>64264</c:v>
                </c:pt>
              </c:numCache>
            </c:numRef>
          </c:val>
          <c:extLst xmlns:c16r2="http://schemas.microsoft.com/office/drawing/2015/06/chart">
            <c:ext xmlns:c16="http://schemas.microsoft.com/office/drawing/2014/chart" uri="{C3380CC4-5D6E-409C-BE32-E72D297353CC}">
              <c16:uniqueId val="{00000002-4B2A-4E24-B15B-A7049C561183}"/>
            </c:ext>
          </c:extLst>
        </c:ser>
        <c:dLbls>
          <c:showLegendKey val="0"/>
          <c:showVal val="0"/>
          <c:showCatName val="0"/>
          <c:showSerName val="0"/>
          <c:showPercent val="0"/>
          <c:showBubbleSize val="0"/>
        </c:dLbls>
        <c:gapWidth val="120"/>
        <c:overlap val="100"/>
        <c:axId val="995117488"/>
        <c:axId val="995096712"/>
      </c:barChart>
      <c:catAx>
        <c:axId val="99511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5096712"/>
        <c:crosses val="autoZero"/>
        <c:auto val="1"/>
        <c:lblAlgn val="ctr"/>
        <c:lblOffset val="100"/>
        <c:tickLblSkip val="1"/>
        <c:tickMarkSkip val="1"/>
        <c:noMultiLvlLbl val="0"/>
      </c:catAx>
      <c:valAx>
        <c:axId val="995096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511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4B-47F5-869E-F0BB362966CF}"/>
                </c:ext>
                <c:ext xmlns:c15="http://schemas.microsoft.com/office/drawing/2012/chart" uri="{CE6537A1-D6FC-4f65-9D91-7224C49458BB}">
                  <c15:dlblFieldTable>
                    <c15:dlblFTEntry>
                      <c15:txfldGUID>{5BB5A548-6DA0-464A-B7B8-D951CDD2DD16}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4B-47F5-869E-F0BB362966CF}"/>
                </c:ext>
                <c:ext xmlns:c15="http://schemas.microsoft.com/office/drawing/2012/chart" uri="{CE6537A1-D6FC-4f65-9D91-7224C49458BB}">
                  <c15:dlblFieldTable>
                    <c15:dlblFTEntry>
                      <c15:txfldGUID>{D4E633CB-8184-4CBA-86AF-129997DF3202}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4B-47F5-869E-F0BB362966CF}"/>
                </c:ext>
                <c:ext xmlns:c15="http://schemas.microsoft.com/office/drawing/2012/chart" uri="{CE6537A1-D6FC-4f65-9D91-7224C49458BB}">
                  <c15:dlblFieldTable>
                    <c15:dlblFTEntry>
                      <c15:txfldGUID>{F2E0718D-6F37-49E6-93A4-1A7DAE916DD6}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4B-47F5-869E-F0BB362966CF}"/>
                </c:ext>
                <c:ext xmlns:c15="http://schemas.microsoft.com/office/drawing/2012/chart" uri="{CE6537A1-D6FC-4f65-9D91-7224C49458BB}">
                  <c15:dlblFieldTable>
                    <c15:dlblFTEntry>
                      <c15:txfldGUID>{A3A29495-E937-41B1-8E18-962B51A50CCC}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4B-47F5-869E-F0BB362966CF}"/>
                </c:ext>
                <c:ext xmlns:c15="http://schemas.microsoft.com/office/drawing/2012/chart" uri="{CE6537A1-D6FC-4f65-9D91-7224C49458BB}">
                  <c15:dlblFieldTable>
                    <c15:dlblFTEntry>
                      <c15:txfldGUID>{956C6777-5AC7-402A-B673-18E695164E84}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4B-47F5-869E-F0BB362966CF}"/>
                </c:ext>
                <c:ext xmlns:c15="http://schemas.microsoft.com/office/drawing/2012/chart" uri="{CE6537A1-D6FC-4f65-9D91-7224C49458BB}">
                  <c15:dlblFieldTable>
                    <c15:dlblFTEntry>
                      <c15:txfldGUID>{2A2A113E-2446-4CEA-849A-C379676F2A4A}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4B-47F5-869E-F0BB362966CF}"/>
                </c:ext>
                <c:ext xmlns:c15="http://schemas.microsoft.com/office/drawing/2012/chart" uri="{CE6537A1-D6FC-4f65-9D91-7224C49458BB}">
                  <c15:dlblFieldTable>
                    <c15:dlblFTEntry>
                      <c15:txfldGUID>{FD228EE4-9E8F-47C9-8441-322ABD6FA164}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4B-47F5-869E-F0BB362966CF}"/>
                </c:ext>
                <c:ext xmlns:c15="http://schemas.microsoft.com/office/drawing/2012/chart" uri="{CE6537A1-D6FC-4f65-9D91-7224C49458BB}">
                  <c15:dlblFieldTable>
                    <c15:dlblFTEntry>
                      <c15:txfldGUID>{1160841E-AE9D-4070-B7DD-9E01406556E9}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4B-47F5-869E-F0BB362966CF}"/>
                </c:ext>
                <c:ext xmlns:c15="http://schemas.microsoft.com/office/drawing/2012/chart" uri="{CE6537A1-D6FC-4f65-9D91-7224C49458BB}">
                  <c15:dlblFieldTable>
                    <c15:dlblFTEntry>
                      <c15:txfldGUID>{A6286FF3-9CDF-42FC-A73B-616660FCF23F}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71.099999999999994</c:v>
                </c:pt>
                <c:pt idx="16">
                  <c:v>72.7</c:v>
                </c:pt>
                <c:pt idx="24">
                  <c:v>72.7</c:v>
                </c:pt>
                <c:pt idx="32">
                  <c:v>73.099999999999994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64B-47F5-869E-F0BB362966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4B-47F5-869E-F0BB362966CF}"/>
                </c:ext>
                <c:ext xmlns:c15="http://schemas.microsoft.com/office/drawing/2012/chart" uri="{CE6537A1-D6FC-4f65-9D91-7224C49458BB}">
                  <c15:dlblFieldTable>
                    <c15:dlblFTEntry>
                      <c15:txfldGUID>{DC869F59-24A0-4AFF-9AD7-A3955001DF67}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4B-47F5-869E-F0BB362966CF}"/>
                </c:ext>
                <c:ext xmlns:c15="http://schemas.microsoft.com/office/drawing/2012/chart" uri="{CE6537A1-D6FC-4f65-9D91-7224C49458BB}">
                  <c15:dlblFieldTable>
                    <c15:dlblFTEntry>
                      <c15:txfldGUID>{C203A0D4-3521-4354-BADD-5EE2F1929CD0}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4B-47F5-869E-F0BB362966CF}"/>
                </c:ext>
                <c:ext xmlns:c15="http://schemas.microsoft.com/office/drawing/2012/chart" uri="{CE6537A1-D6FC-4f65-9D91-7224C49458BB}">
                  <c15:dlblFieldTable>
                    <c15:dlblFTEntry>
                      <c15:txfldGUID>{CF323C92-D517-4387-BFCB-9C5CC10A3310}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4B-47F5-869E-F0BB362966CF}"/>
                </c:ext>
                <c:ext xmlns:c15="http://schemas.microsoft.com/office/drawing/2012/chart" uri="{CE6537A1-D6FC-4f65-9D91-7224C49458BB}">
                  <c15:dlblFieldTable>
                    <c15:dlblFTEntry>
                      <c15:txfldGUID>{566FF63C-2C8E-42D2-9217-BE41FB5FA3E9}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4B-47F5-869E-F0BB362966CF}"/>
                </c:ext>
                <c:ext xmlns:c15="http://schemas.microsoft.com/office/drawing/2012/chart" uri="{CE6537A1-D6FC-4f65-9D91-7224C49458BB}">
                  <c15:dlblFieldTable>
                    <c15:dlblFTEntry>
                      <c15:txfldGUID>{82D9EDC9-91B0-4A48-B2C0-C275867AA681}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4B-47F5-869E-F0BB362966CF}"/>
                </c:ext>
                <c:ext xmlns:c15="http://schemas.microsoft.com/office/drawing/2012/chart" uri="{CE6537A1-D6FC-4f65-9D91-7224C49458BB}">
                  <c15:dlblFieldTable>
                    <c15:dlblFTEntry>
                      <c15:txfldGUID>{AC95F678-2A78-4E03-B907-96826FC821EA}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4B-47F5-869E-F0BB362966CF}"/>
                </c:ext>
                <c:ext xmlns:c15="http://schemas.microsoft.com/office/drawing/2012/chart" uri="{CE6537A1-D6FC-4f65-9D91-7224C49458BB}">
                  <c15:dlblFieldTable>
                    <c15:dlblFTEntry>
                      <c15:txfldGUID>{9CC0E063-28EE-48D6-BF31-16312115FA6B}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4B-47F5-869E-F0BB362966CF}"/>
                </c:ext>
                <c:ext xmlns:c15="http://schemas.microsoft.com/office/drawing/2012/chart" uri="{CE6537A1-D6FC-4f65-9D91-7224C49458BB}">
                  <c15:dlblFieldTable>
                    <c15:dlblFTEntry>
                      <c15:txfldGUID>{45E70478-02AE-428C-BBC0-BD2A45EBAA6D}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4B-47F5-869E-F0BB362966CF}"/>
                </c:ext>
                <c:ext xmlns:c15="http://schemas.microsoft.com/office/drawing/2012/chart" uri="{CE6537A1-D6FC-4f65-9D91-7224C49458BB}">
                  <c15:dlblFieldTable>
                    <c15:dlblFTEntry>
                      <c15:txfldGUID>{062CAD2C-A5FC-4450-9593-2C984FBBB8E8}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64B-47F5-869E-F0BB362966CF}"/>
            </c:ext>
          </c:extLst>
        </c:ser>
        <c:dLbls>
          <c:showLegendKey val="0"/>
          <c:showVal val="1"/>
          <c:showCatName val="0"/>
          <c:showSerName val="0"/>
          <c:showPercent val="0"/>
          <c:showBubbleSize val="0"/>
        </c:dLbls>
        <c:axId val="995087696"/>
        <c:axId val="995088480"/>
      </c:scatterChart>
      <c:valAx>
        <c:axId val="995087696"/>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088480"/>
        <c:crosses val="autoZero"/>
        <c:crossBetween val="midCat"/>
      </c:valAx>
      <c:valAx>
        <c:axId val="9950884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95087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C8-4451-9872-7CA6269F903A}"/>
                </c:ext>
                <c:ext xmlns:c15="http://schemas.microsoft.com/office/drawing/2012/chart" uri="{CE6537A1-D6FC-4f65-9D91-7224C49458BB}">
                  <c15:dlblFieldTable>
                    <c15:dlblFTEntry>
                      <c15:txfldGUID>{DD2D667D-F826-4E80-8428-8D9494F22503}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C8-4451-9872-7CA6269F903A}"/>
                </c:ext>
                <c:ext xmlns:c15="http://schemas.microsoft.com/office/drawing/2012/chart" uri="{CE6537A1-D6FC-4f65-9D91-7224C49458BB}">
                  <c15:dlblFieldTable>
                    <c15:dlblFTEntry>
                      <c15:txfldGUID>{2E876546-02E1-4595-A072-F5D0D7E37B8B}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C8-4451-9872-7CA6269F903A}"/>
                </c:ext>
                <c:ext xmlns:c15="http://schemas.microsoft.com/office/drawing/2012/chart" uri="{CE6537A1-D6FC-4f65-9D91-7224C49458BB}">
                  <c15:dlblFieldTable>
                    <c15:dlblFTEntry>
                      <c15:txfldGUID>{EB66F340-128A-409C-940F-632AFFB50421}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C8-4451-9872-7CA6269F903A}"/>
                </c:ext>
                <c:ext xmlns:c15="http://schemas.microsoft.com/office/drawing/2012/chart" uri="{CE6537A1-D6FC-4f65-9D91-7224C49458BB}">
                  <c15:dlblFieldTable>
                    <c15:dlblFTEntry>
                      <c15:txfldGUID>{95FAF411-D47F-4981-A1FF-D3F757C02867}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C8-4451-9872-7CA6269F903A}"/>
                </c:ext>
                <c:ext xmlns:c15="http://schemas.microsoft.com/office/drawing/2012/chart" uri="{CE6537A1-D6FC-4f65-9D91-7224C49458BB}">
                  <c15:dlblFieldTable>
                    <c15:dlblFTEntry>
                      <c15:txfldGUID>{4D82CF99-4567-4110-A248-B08A92ED50B5}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C8-4451-9872-7CA6269F903A}"/>
                </c:ext>
                <c:ext xmlns:c15="http://schemas.microsoft.com/office/drawing/2012/chart" uri="{CE6537A1-D6FC-4f65-9D91-7224C49458BB}">
                  <c15:dlblFieldTable>
                    <c15:dlblFTEntry>
                      <c15:txfldGUID>{4819F813-2319-4EC6-B5C9-F1F173E49DBD}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C8-4451-9872-7CA6269F903A}"/>
                </c:ext>
                <c:ext xmlns:c15="http://schemas.microsoft.com/office/drawing/2012/chart" uri="{CE6537A1-D6FC-4f65-9D91-7224C49458BB}">
                  <c15:dlblFieldTable>
                    <c15:dlblFTEntry>
                      <c15:txfldGUID>{25EB3C07-EBF3-4C09-9481-E9F2D29FB3D7}</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C8-4451-9872-7CA6269F903A}"/>
                </c:ext>
                <c:ext xmlns:c15="http://schemas.microsoft.com/office/drawing/2012/chart" uri="{CE6537A1-D6FC-4f65-9D91-7224C49458BB}">
                  <c15:dlblFieldTable>
                    <c15:dlblFTEntry>
                      <c15:txfldGUID>{5B549AC3-59D1-4141-8AC0-31F4B502F12A}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C8-4451-9872-7CA6269F903A}"/>
                </c:ext>
                <c:ext xmlns:c15="http://schemas.microsoft.com/office/drawing/2012/chart" uri="{CE6537A1-D6FC-4f65-9D91-7224C49458BB}">
                  <c15:dlblFieldTable>
                    <c15:dlblFTEntry>
                      <c15:txfldGUID>{64C57DFF-B7A9-4B51-86F7-B56EBD67CBD0}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-3.9</c:v>
                </c:pt>
                <c:pt idx="16">
                  <c:v>-4</c:v>
                </c:pt>
                <c:pt idx="24">
                  <c:v>-3.7</c:v>
                </c:pt>
                <c:pt idx="32">
                  <c:v>-2.6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BC8-4451-9872-7CA6269F90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C8-4451-9872-7CA6269F903A}"/>
                </c:ext>
                <c:ext xmlns:c15="http://schemas.microsoft.com/office/drawing/2012/chart" uri="{CE6537A1-D6FC-4f65-9D91-7224C49458BB}">
                  <c15:dlblFieldTable>
                    <c15:dlblFTEntry>
                      <c15:txfldGUID>{E9148178-A29B-47D8-AA17-D763357C9127}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C8-4451-9872-7CA6269F903A}"/>
                </c:ext>
                <c:ext xmlns:c15="http://schemas.microsoft.com/office/drawing/2012/chart" uri="{CE6537A1-D6FC-4f65-9D91-7224C49458BB}">
                  <c15:dlblFieldTable>
                    <c15:dlblFTEntry>
                      <c15:txfldGUID>{2D06C245-B080-4DE5-88C2-9F949CA8A146}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C8-4451-9872-7CA6269F903A}"/>
                </c:ext>
                <c:ext xmlns:c15="http://schemas.microsoft.com/office/drawing/2012/chart" uri="{CE6537A1-D6FC-4f65-9D91-7224C49458BB}">
                  <c15:dlblFieldTable>
                    <c15:dlblFTEntry>
                      <c15:txfldGUID>{D4FAFF16-8083-4D3F-8167-F58CA9840EFE}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C8-4451-9872-7CA6269F903A}"/>
                </c:ext>
                <c:ext xmlns:c15="http://schemas.microsoft.com/office/drawing/2012/chart" uri="{CE6537A1-D6FC-4f65-9D91-7224C49458BB}">
                  <c15:dlblFieldTable>
                    <c15:dlblFTEntry>
                      <c15:txfldGUID>{63776341-D4CE-41C1-8E95-FC2A4D900353}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C8-4451-9872-7CA6269F903A}"/>
                </c:ext>
                <c:ext xmlns:c15="http://schemas.microsoft.com/office/drawing/2012/chart" uri="{CE6537A1-D6FC-4f65-9D91-7224C49458BB}">
                  <c15:dlblFieldTable>
                    <c15:dlblFTEntry>
                      <c15:txfldGUID>{019683D5-103A-408F-A5E5-AFA982973D4D}</c15:txfldGUID>
                      <c15:f>#REF!</c15:f>
                      <c15:dlblFieldTableCache>
                        <c:ptCount val="1"/>
                        <c:pt idx="0">
                          <c:v>#REF!</c:v>
                        </c:pt>
                      </c15:dlblFieldTableCache>
                    </c15:dlblFTEntry>
                  </c15:dlblFieldTable>
                  <c15:showDataLabelsRange val="0"/>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C8-4451-9872-7CA6269F903A}"/>
                </c:ext>
                <c:ext xmlns:c15="http://schemas.microsoft.com/office/drawing/2012/chart" uri="{CE6537A1-D6FC-4f65-9D91-7224C49458BB}">
                  <c15:dlblFieldTable>
                    <c15:dlblFTEntry>
                      <c15:txfldGUID>{9A7A0253-358E-4E9B-B6EF-8542F5CEE9DF}</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C8-4451-9872-7CA6269F903A}"/>
                </c:ext>
                <c:ext xmlns:c15="http://schemas.microsoft.com/office/drawing/2012/chart" uri="{CE6537A1-D6FC-4f65-9D91-7224C49458BB}">
                  <c15:dlblFieldTable>
                    <c15:dlblFTEntry>
                      <c15:txfldGUID>{F00F0DD5-FBF3-4D5C-8D47-3408E364D9B1}</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C8-4451-9872-7CA6269F903A}"/>
                </c:ext>
                <c:ext xmlns:c15="http://schemas.microsoft.com/office/drawing/2012/chart" uri="{CE6537A1-D6FC-4f65-9D91-7224C49458BB}">
                  <c15:dlblFieldTable>
                    <c15:dlblFTEntry>
                      <c15:txfldGUID>{A7347B0F-042C-4193-9CA0-8D53323E84B5}</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C8-4451-9872-7CA6269F903A}"/>
                </c:ext>
                <c:ext xmlns:c15="http://schemas.microsoft.com/office/drawing/2012/chart" uri="{CE6537A1-D6FC-4f65-9D91-7224C49458BB}">
                  <c15:dlblFieldTable>
                    <c15:dlblFTEntry>
                      <c15:txfldGUID>{B658AF0D-2C32-4654-9A9D-AF2342D799A4}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BC8-4451-9872-7CA6269F903A}"/>
            </c:ext>
          </c:extLst>
        </c:ser>
        <c:dLbls>
          <c:showLegendKey val="0"/>
          <c:showVal val="1"/>
          <c:showCatName val="0"/>
          <c:showSerName val="0"/>
          <c:showPercent val="0"/>
          <c:showBubbleSize val="0"/>
        </c:dLbls>
        <c:axId val="995092792"/>
        <c:axId val="995093968"/>
      </c:scatterChart>
      <c:valAx>
        <c:axId val="995092792"/>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093968"/>
        <c:crosses val="autoZero"/>
        <c:crossBetween val="midCat"/>
      </c:valAx>
      <c:valAx>
        <c:axId val="99509396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95092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67</xdr:row>
      <xdr:rowOff>136313</xdr:rowOff>
    </xdr:to>
    <xdr:cxnSp macro="">
      <xdr:nvCxnSpPr>
        <xdr:cNvPr id="134" name="直線コネクタ 133"/>
        <xdr:cNvCxnSpPr/>
      </xdr:nvCxnSpPr>
      <xdr:spPr>
        <a:xfrm flipV="1">
          <a:off x="4114800" y="1139825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136313</xdr:rowOff>
    </xdr:from>
    <xdr:to>
      <xdr:col>19</xdr:col>
      <xdr:colOff>133350</xdr:colOff>
      <xdr:row>68</xdr:row>
      <xdr:rowOff>13123</xdr:rowOff>
    </xdr:to>
    <xdr:cxnSp macro="">
      <xdr:nvCxnSpPr>
        <xdr:cNvPr id="137" name="直線コネクタ 136"/>
        <xdr:cNvCxnSpPr/>
      </xdr:nvCxnSpPr>
      <xdr:spPr>
        <a:xfrm flipV="1">
          <a:off x="3225800" y="11623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68</xdr:row>
      <xdr:rowOff>13123</xdr:rowOff>
    </xdr:to>
    <xdr:cxnSp macro="">
      <xdr:nvCxnSpPr>
        <xdr:cNvPr id="140" name="直線コネクタ 139"/>
        <xdr:cNvCxnSpPr/>
      </xdr:nvCxnSpPr>
      <xdr:spPr>
        <a:xfrm>
          <a:off x="2336800" y="1146259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146896</xdr:rowOff>
    </xdr:to>
    <xdr:cxnSp macro="">
      <xdr:nvCxnSpPr>
        <xdr:cNvPr id="143" name="直線コネクタ 142"/>
        <xdr:cNvCxnSpPr/>
      </xdr:nvCxnSpPr>
      <xdr:spPr>
        <a:xfrm>
          <a:off x="1447800" y="1144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4"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85513</xdr:rowOff>
    </xdr:from>
    <xdr:to>
      <xdr:col>19</xdr:col>
      <xdr:colOff>184150</xdr:colOff>
      <xdr:row>68</xdr:row>
      <xdr:rowOff>15663</xdr:rowOff>
    </xdr:to>
    <xdr:sp macro="" textlink="">
      <xdr:nvSpPr>
        <xdr:cNvPr id="155" name="楕円 154"/>
        <xdr:cNvSpPr/>
      </xdr:nvSpPr>
      <xdr:spPr>
        <a:xfrm>
          <a:off x="4064000" y="11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440</xdr:rowOff>
    </xdr:from>
    <xdr:ext cx="736600" cy="259045"/>
    <xdr:sp macro="" textlink="">
      <xdr:nvSpPr>
        <xdr:cNvPr id="156" name="テキスト ボックス 155"/>
        <xdr:cNvSpPr txBox="1"/>
      </xdr:nvSpPr>
      <xdr:spPr>
        <a:xfrm>
          <a:off x="3733800" y="1165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133773</xdr:rowOff>
    </xdr:from>
    <xdr:to>
      <xdr:col>15</xdr:col>
      <xdr:colOff>133350</xdr:colOff>
      <xdr:row>68</xdr:row>
      <xdr:rowOff>63923</xdr:rowOff>
    </xdr:to>
    <xdr:sp macro="" textlink="">
      <xdr:nvSpPr>
        <xdr:cNvPr id="157" name="楕円 156"/>
        <xdr:cNvSpPr/>
      </xdr:nvSpPr>
      <xdr:spPr>
        <a:xfrm>
          <a:off x="3175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48700</xdr:rowOff>
    </xdr:from>
    <xdr:ext cx="762000" cy="259045"/>
    <xdr:sp macro="" textlink="">
      <xdr:nvSpPr>
        <xdr:cNvPr id="158" name="テキスト ボックス 157"/>
        <xdr:cNvSpPr txBox="1"/>
      </xdr:nvSpPr>
      <xdr:spPr>
        <a:xfrm>
          <a:off x="2844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9" name="楕円 158"/>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60" name="テキスト ボックス 159"/>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61" name="楕円 160"/>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2" name="テキスト ボックス 161"/>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13,632</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28116</xdr:rowOff>
    </xdr:from>
    <xdr:to>
      <xdr:col>23</xdr:col>
      <xdr:colOff>133350</xdr:colOff>
      <xdr:row>81</xdr:row>
      <xdr:rowOff>82939</xdr:rowOff>
    </xdr:to>
    <xdr:cxnSp macro="">
      <xdr:nvCxnSpPr>
        <xdr:cNvPr id="197" name="直線コネクタ 196"/>
        <xdr:cNvCxnSpPr/>
      </xdr:nvCxnSpPr>
      <xdr:spPr>
        <a:xfrm>
          <a:off x="4114800" y="13915566"/>
          <a:ext cx="8382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67716</xdr:rowOff>
    </xdr:from>
    <xdr:ext cx="762000" cy="259045"/>
    <xdr:sp macro="" textlink="">
      <xdr:nvSpPr>
        <xdr:cNvPr id="198" name="人件費・物件費等の状況平均値テキスト"/>
        <xdr:cNvSpPr txBox="1"/>
      </xdr:nvSpPr>
      <xdr:spPr>
        <a:xfrm>
          <a:off x="5041900" y="1395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22450</xdr:rowOff>
    </xdr:from>
    <xdr:to>
      <xdr:col>19</xdr:col>
      <xdr:colOff>133350</xdr:colOff>
      <xdr:row>81</xdr:row>
      <xdr:rowOff>28116</xdr:rowOff>
    </xdr:to>
    <xdr:cxnSp macro="">
      <xdr:nvCxnSpPr>
        <xdr:cNvPr id="200" name="直線コネクタ 199"/>
        <xdr:cNvCxnSpPr/>
      </xdr:nvCxnSpPr>
      <xdr:spPr>
        <a:xfrm>
          <a:off x="3225800" y="13909900"/>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159076</xdr:rowOff>
    </xdr:from>
    <xdr:to>
      <xdr:col>15</xdr:col>
      <xdr:colOff>82550</xdr:colOff>
      <xdr:row>81</xdr:row>
      <xdr:rowOff>22450</xdr:rowOff>
    </xdr:to>
    <xdr:cxnSp macro="">
      <xdr:nvCxnSpPr>
        <xdr:cNvPr id="203" name="直線コネクタ 202"/>
        <xdr:cNvCxnSpPr/>
      </xdr:nvCxnSpPr>
      <xdr:spPr>
        <a:xfrm>
          <a:off x="2336800" y="13875076"/>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150369</xdr:rowOff>
    </xdr:from>
    <xdr:to>
      <xdr:col>11</xdr:col>
      <xdr:colOff>31750</xdr:colOff>
      <xdr:row>80</xdr:row>
      <xdr:rowOff>159076</xdr:rowOff>
    </xdr:to>
    <xdr:cxnSp macro="">
      <xdr:nvCxnSpPr>
        <xdr:cNvPr id="206" name="直線コネクタ 205"/>
        <xdr:cNvCxnSpPr/>
      </xdr:nvCxnSpPr>
      <xdr:spPr>
        <a:xfrm>
          <a:off x="1447800" y="13866369"/>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32139</xdr:rowOff>
    </xdr:from>
    <xdr:to>
      <xdr:col>23</xdr:col>
      <xdr:colOff>184150</xdr:colOff>
      <xdr:row>81</xdr:row>
      <xdr:rowOff>133739</xdr:rowOff>
    </xdr:to>
    <xdr:sp macro="" textlink="">
      <xdr:nvSpPr>
        <xdr:cNvPr id="216" name="楕円 215"/>
        <xdr:cNvSpPr/>
      </xdr:nvSpPr>
      <xdr:spPr>
        <a:xfrm>
          <a:off x="4902200" y="139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124866</xdr:rowOff>
    </xdr:from>
    <xdr:ext cx="762000" cy="259045"/>
    <xdr:sp macro="" textlink="">
      <xdr:nvSpPr>
        <xdr:cNvPr id="217" name="人件費・物件費等の状況該当値テキスト"/>
        <xdr:cNvSpPr txBox="1"/>
      </xdr:nvSpPr>
      <xdr:spPr>
        <a:xfrm>
          <a:off x="5041900" y="138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148766</xdr:rowOff>
    </xdr:from>
    <xdr:to>
      <xdr:col>19</xdr:col>
      <xdr:colOff>184150</xdr:colOff>
      <xdr:row>81</xdr:row>
      <xdr:rowOff>78916</xdr:rowOff>
    </xdr:to>
    <xdr:sp macro="" textlink="">
      <xdr:nvSpPr>
        <xdr:cNvPr id="218" name="楕円 217"/>
        <xdr:cNvSpPr/>
      </xdr:nvSpPr>
      <xdr:spPr>
        <a:xfrm>
          <a:off x="4064000" y="138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89093</xdr:rowOff>
    </xdr:from>
    <xdr:ext cx="736600" cy="259045"/>
    <xdr:sp macro="" textlink="">
      <xdr:nvSpPr>
        <xdr:cNvPr id="219" name="テキスト ボックス 218"/>
        <xdr:cNvSpPr txBox="1"/>
      </xdr:nvSpPr>
      <xdr:spPr>
        <a:xfrm>
          <a:off x="3733800" y="1363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143100</xdr:rowOff>
    </xdr:from>
    <xdr:to>
      <xdr:col>15</xdr:col>
      <xdr:colOff>133350</xdr:colOff>
      <xdr:row>81</xdr:row>
      <xdr:rowOff>73250</xdr:rowOff>
    </xdr:to>
    <xdr:sp macro="" textlink="">
      <xdr:nvSpPr>
        <xdr:cNvPr id="220" name="楕円 219"/>
        <xdr:cNvSpPr/>
      </xdr:nvSpPr>
      <xdr:spPr>
        <a:xfrm>
          <a:off x="3175000" y="13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83427</xdr:rowOff>
    </xdr:from>
    <xdr:ext cx="762000" cy="259045"/>
    <xdr:sp macro="" textlink="">
      <xdr:nvSpPr>
        <xdr:cNvPr id="221" name="テキスト ボックス 220"/>
        <xdr:cNvSpPr txBox="1"/>
      </xdr:nvSpPr>
      <xdr:spPr>
        <a:xfrm>
          <a:off x="2844800" y="136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108276</xdr:rowOff>
    </xdr:from>
    <xdr:to>
      <xdr:col>11</xdr:col>
      <xdr:colOff>82550</xdr:colOff>
      <xdr:row>81</xdr:row>
      <xdr:rowOff>38426</xdr:rowOff>
    </xdr:to>
    <xdr:sp macro="" textlink="">
      <xdr:nvSpPr>
        <xdr:cNvPr id="222" name="楕円 221"/>
        <xdr:cNvSpPr/>
      </xdr:nvSpPr>
      <xdr:spPr>
        <a:xfrm>
          <a:off x="2286000" y="138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48603</xdr:rowOff>
    </xdr:from>
    <xdr:ext cx="762000" cy="259045"/>
    <xdr:sp macro="" textlink="">
      <xdr:nvSpPr>
        <xdr:cNvPr id="223" name="テキスト ボックス 222"/>
        <xdr:cNvSpPr txBox="1"/>
      </xdr:nvSpPr>
      <xdr:spPr>
        <a:xfrm>
          <a:off x="1955800" y="1359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99569</xdr:rowOff>
    </xdr:from>
    <xdr:to>
      <xdr:col>7</xdr:col>
      <xdr:colOff>31750</xdr:colOff>
      <xdr:row>81</xdr:row>
      <xdr:rowOff>29719</xdr:rowOff>
    </xdr:to>
    <xdr:sp macro="" textlink="">
      <xdr:nvSpPr>
        <xdr:cNvPr id="224" name="楕円 223"/>
        <xdr:cNvSpPr/>
      </xdr:nvSpPr>
      <xdr:spPr>
        <a:xfrm>
          <a:off x="1397000" y="138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39896</xdr:rowOff>
    </xdr:from>
    <xdr:ext cx="762000" cy="259045"/>
    <xdr:sp macro="" textlink="">
      <xdr:nvSpPr>
        <xdr:cNvPr id="225" name="テキスト ボックス 224"/>
        <xdr:cNvSpPr txBox="1"/>
      </xdr:nvSpPr>
      <xdr:spPr>
        <a:xfrm>
          <a:off x="1066800" y="1358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であり、前年度と同となっている。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68036</xdr:rowOff>
    </xdr:to>
    <xdr:cxnSp macro="">
      <xdr:nvCxnSpPr>
        <xdr:cNvPr id="264" name="直線コネクタ 263"/>
        <xdr:cNvCxnSpPr/>
      </xdr:nvCxnSpPr>
      <xdr:spPr>
        <a:xfrm>
          <a:off x="15290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137886</xdr:rowOff>
    </xdr:to>
    <xdr:cxnSp macro="">
      <xdr:nvCxnSpPr>
        <xdr:cNvPr id="267" name="直線コネクタ 266"/>
        <xdr:cNvCxnSpPr/>
      </xdr:nvCxnSpPr>
      <xdr:spPr>
        <a:xfrm flipV="1">
          <a:off x="14401800" y="149841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137886</xdr:rowOff>
    </xdr:to>
    <xdr:cxnSp macro="">
      <xdr:nvCxnSpPr>
        <xdr:cNvPr id="270" name="直線コネクタ 269"/>
        <xdr:cNvCxnSpPr/>
      </xdr:nvCxnSpPr>
      <xdr:spPr>
        <a:xfrm>
          <a:off x="13512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人増加となったものの、適正な職員定数の配置により、類似団体と比較しても少ない数値を保ち推移している。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122162</xdr:rowOff>
    </xdr:from>
    <xdr:to>
      <xdr:col>81</xdr:col>
      <xdr:colOff>44450</xdr:colOff>
      <xdr:row>59</xdr:row>
      <xdr:rowOff>126758</xdr:rowOff>
    </xdr:to>
    <xdr:cxnSp macro="">
      <xdr:nvCxnSpPr>
        <xdr:cNvPr id="326" name="直線コネクタ 325"/>
        <xdr:cNvCxnSpPr/>
      </xdr:nvCxnSpPr>
      <xdr:spPr>
        <a:xfrm>
          <a:off x="16179800" y="1023771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118714</xdr:rowOff>
    </xdr:from>
    <xdr:to>
      <xdr:col>77</xdr:col>
      <xdr:colOff>44450</xdr:colOff>
      <xdr:row>59</xdr:row>
      <xdr:rowOff>122162</xdr:rowOff>
    </xdr:to>
    <xdr:cxnSp macro="">
      <xdr:nvCxnSpPr>
        <xdr:cNvPr id="329" name="直線コネクタ 328"/>
        <xdr:cNvCxnSpPr/>
      </xdr:nvCxnSpPr>
      <xdr:spPr>
        <a:xfrm>
          <a:off x="15290800" y="1023426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118714</xdr:rowOff>
    </xdr:to>
    <xdr:cxnSp macro="">
      <xdr:nvCxnSpPr>
        <xdr:cNvPr id="332" name="直線コネクタ 331"/>
        <xdr:cNvCxnSpPr/>
      </xdr:nvCxnSpPr>
      <xdr:spPr>
        <a:xfrm>
          <a:off x="14401800" y="1022966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114119</xdr:rowOff>
    </xdr:to>
    <xdr:cxnSp macro="">
      <xdr:nvCxnSpPr>
        <xdr:cNvPr id="335" name="直線コネクタ 334"/>
        <xdr:cNvCxnSpPr/>
      </xdr:nvCxnSpPr>
      <xdr:spPr>
        <a:xfrm>
          <a:off x="13512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75958</xdr:rowOff>
    </xdr:from>
    <xdr:to>
      <xdr:col>81</xdr:col>
      <xdr:colOff>95250</xdr:colOff>
      <xdr:row>60</xdr:row>
      <xdr:rowOff>6108</xdr:rowOff>
    </xdr:to>
    <xdr:sp macro="" textlink="">
      <xdr:nvSpPr>
        <xdr:cNvPr id="345" name="楕円 344"/>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168685</xdr:rowOff>
    </xdr:from>
    <xdr:ext cx="762000" cy="259045"/>
    <xdr:sp macro="" textlink="">
      <xdr:nvSpPr>
        <xdr:cNvPr id="346" name="定員管理の状況該当値テキスト"/>
        <xdr:cNvSpPr txBox="1"/>
      </xdr:nvSpPr>
      <xdr:spPr>
        <a:xfrm>
          <a:off x="17106900" y="1011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71362</xdr:rowOff>
    </xdr:from>
    <xdr:to>
      <xdr:col>77</xdr:col>
      <xdr:colOff>95250</xdr:colOff>
      <xdr:row>60</xdr:row>
      <xdr:rowOff>1512</xdr:rowOff>
    </xdr:to>
    <xdr:sp macro="" textlink="">
      <xdr:nvSpPr>
        <xdr:cNvPr id="347" name="楕円 346"/>
        <xdr:cNvSpPr/>
      </xdr:nvSpPr>
      <xdr:spPr>
        <a:xfrm>
          <a:off x="16129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11689</xdr:rowOff>
    </xdr:from>
    <xdr:ext cx="736600" cy="259045"/>
    <xdr:sp macro="" textlink="">
      <xdr:nvSpPr>
        <xdr:cNvPr id="348" name="テキスト ボックス 347"/>
        <xdr:cNvSpPr txBox="1"/>
      </xdr:nvSpPr>
      <xdr:spPr>
        <a:xfrm>
          <a:off x="15798800" y="995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67914</xdr:rowOff>
    </xdr:from>
    <xdr:to>
      <xdr:col>73</xdr:col>
      <xdr:colOff>44450</xdr:colOff>
      <xdr:row>59</xdr:row>
      <xdr:rowOff>169514</xdr:rowOff>
    </xdr:to>
    <xdr:sp macro="" textlink="">
      <xdr:nvSpPr>
        <xdr:cNvPr id="349" name="楕円 348"/>
        <xdr:cNvSpPr/>
      </xdr:nvSpPr>
      <xdr:spPr>
        <a:xfrm>
          <a:off x="15240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8241</xdr:rowOff>
    </xdr:from>
    <xdr:ext cx="762000" cy="259045"/>
    <xdr:sp macro="" textlink="">
      <xdr:nvSpPr>
        <xdr:cNvPr id="350" name="テキスト ボックス 349"/>
        <xdr:cNvSpPr txBox="1"/>
      </xdr:nvSpPr>
      <xdr:spPr>
        <a:xfrm>
          <a:off x="14909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51" name="楕円 350"/>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52" name="テキスト ボックス 351"/>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53" name="楕円 352"/>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4" name="テキスト ボックス 353"/>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令和３年度は元利償還金が減となったものの、債務負担行為に基づく支出額が増加したため、△</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つ順位が下がり、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41</xdr:row>
      <xdr:rowOff>52070</xdr:rowOff>
    </xdr:to>
    <xdr:cxnSp macro="">
      <xdr:nvCxnSpPr>
        <xdr:cNvPr id="383" name="直線コネクタ 382"/>
        <xdr:cNvCxnSpPr/>
      </xdr:nvCxnSpPr>
      <xdr:spPr>
        <a:xfrm>
          <a:off x="16179800" y="68160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129540</xdr:rowOff>
    </xdr:to>
    <xdr:cxnSp macro="">
      <xdr:nvCxnSpPr>
        <xdr:cNvPr id="386" name="直線コネクタ 385"/>
        <xdr:cNvCxnSpPr/>
      </xdr:nvCxnSpPr>
      <xdr:spPr>
        <a:xfrm>
          <a:off x="15290800" y="674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9" name="直線コネクタ 388"/>
        <xdr:cNvCxnSpPr/>
      </xdr:nvCxnSpPr>
      <xdr:spPr>
        <a:xfrm flipV="1">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40</xdr:row>
      <xdr:rowOff>6350</xdr:rowOff>
    </xdr:to>
    <xdr:cxnSp macro="">
      <xdr:nvCxnSpPr>
        <xdr:cNvPr id="392" name="直線コネクタ 391"/>
        <xdr:cNvCxnSpPr/>
      </xdr:nvCxnSpPr>
      <xdr:spPr>
        <a:xfrm flipV="1">
          <a:off x="13512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8" name="楕円 407"/>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9" name="テキスト ボックス 408"/>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「大田区職員定数基本計画」に基づき、職員定数を管理している。令和３年度人件費は、常勤職員人件費に係る経費の減などにより、前年度と比較して減少し、人件費に係る経常収支比率は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143328</xdr:rowOff>
    </xdr:to>
    <xdr:cxnSp macro="">
      <xdr:nvCxnSpPr>
        <xdr:cNvPr id="68" name="直線コネクタ 67"/>
        <xdr:cNvCxnSpPr/>
      </xdr:nvCxnSpPr>
      <xdr:spPr>
        <a:xfrm flipV="1">
          <a:off x="3987800" y="64135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78015</xdr:rowOff>
    </xdr:from>
    <xdr:to>
      <xdr:col>19</xdr:col>
      <xdr:colOff>187325</xdr:colOff>
      <xdr:row>38</xdr:row>
      <xdr:rowOff>143328</xdr:rowOff>
    </xdr:to>
    <xdr:cxnSp macro="">
      <xdr:nvCxnSpPr>
        <xdr:cNvPr id="71" name="直線コネクタ 70"/>
        <xdr:cNvCxnSpPr/>
      </xdr:nvCxnSpPr>
      <xdr:spPr>
        <a:xfrm>
          <a:off x="3098800" y="6593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78015</xdr:rowOff>
    </xdr:to>
    <xdr:cxnSp macro="">
      <xdr:nvCxnSpPr>
        <xdr:cNvPr id="74" name="直線コネクタ 73"/>
        <xdr:cNvCxnSpPr/>
      </xdr:nvCxnSpPr>
      <xdr:spPr>
        <a:xfrm>
          <a:off x="2209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39</xdr:row>
      <xdr:rowOff>20865</xdr:rowOff>
    </xdr:to>
    <xdr:cxnSp macro="">
      <xdr:nvCxnSpPr>
        <xdr:cNvPr id="77" name="直線コネクタ 76"/>
        <xdr:cNvCxnSpPr/>
      </xdr:nvCxnSpPr>
      <xdr:spPr>
        <a:xfrm flipV="1">
          <a:off x="1320800" y="6544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8"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9" name="楕円 88"/>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32855</xdr:rowOff>
    </xdr:from>
    <xdr:ext cx="736600" cy="259045"/>
    <xdr:sp macro="" textlink="">
      <xdr:nvSpPr>
        <xdr:cNvPr id="90" name="テキスト ボックス 89"/>
        <xdr:cNvSpPr txBox="1"/>
      </xdr:nvSpPr>
      <xdr:spPr>
        <a:xfrm>
          <a:off x="3606800" y="637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27215</xdr:rowOff>
    </xdr:from>
    <xdr:to>
      <xdr:col>15</xdr:col>
      <xdr:colOff>149225</xdr:colOff>
      <xdr:row>38</xdr:row>
      <xdr:rowOff>128815</xdr:rowOff>
    </xdr:to>
    <xdr:sp macro="" textlink="">
      <xdr:nvSpPr>
        <xdr:cNvPr id="91" name="楕円 90"/>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113592</xdr:rowOff>
    </xdr:from>
    <xdr:ext cx="762000" cy="259045"/>
    <xdr:sp macro="" textlink="">
      <xdr:nvSpPr>
        <xdr:cNvPr id="92" name="テキスト ボックス 91"/>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81841</xdr:rowOff>
    </xdr:from>
    <xdr:ext cx="762000" cy="259045"/>
    <xdr:sp macro="" textlink="">
      <xdr:nvSpPr>
        <xdr:cNvPr id="96" name="テキスト ボックス 95"/>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令和３年度は情報システムの運営やごみ収集作業が増となったものの、前年度に対して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31750</xdr:rowOff>
    </xdr:to>
    <xdr:cxnSp macro="">
      <xdr:nvCxnSpPr>
        <xdr:cNvPr id="131" name="直線コネクタ 130"/>
        <xdr:cNvCxnSpPr/>
      </xdr:nvCxnSpPr>
      <xdr:spPr>
        <a:xfrm flipV="1">
          <a:off x="15671800" y="253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31750</xdr:rowOff>
    </xdr:to>
    <xdr:cxnSp macro="">
      <xdr:nvCxnSpPr>
        <xdr:cNvPr id="134" name="直線コネクタ 133"/>
        <xdr:cNvCxnSpPr/>
      </xdr:nvCxnSpPr>
      <xdr:spPr>
        <a:xfrm>
          <a:off x="14782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170543</xdr:rowOff>
    </xdr:to>
    <xdr:cxnSp macro="">
      <xdr:nvCxnSpPr>
        <xdr:cNvPr id="137" name="直線コネクタ 136"/>
        <xdr:cNvCxnSpPr/>
      </xdr:nvCxnSpPr>
      <xdr:spPr>
        <a:xfrm>
          <a:off x="13893800" y="2494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94343</xdr:rowOff>
    </xdr:to>
    <xdr:cxnSp macro="">
      <xdr:nvCxnSpPr>
        <xdr:cNvPr id="140" name="直線コネクタ 139"/>
        <xdr:cNvCxnSpPr/>
      </xdr:nvCxnSpPr>
      <xdr:spPr>
        <a:xfrm>
          <a:off x="13004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50" name="楕円 149"/>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59163</xdr:rowOff>
    </xdr:from>
    <xdr:ext cx="762000" cy="259045"/>
    <xdr:sp macro="" textlink="">
      <xdr:nvSpPr>
        <xdr:cNvPr id="151" name="物件費該当値テキスト"/>
        <xdr:cNvSpPr txBox="1"/>
      </xdr:nvSpPr>
      <xdr:spPr>
        <a:xfrm>
          <a:off x="16598900" y="245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53" name="テキスト ボックス 152"/>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4" name="楕円 153"/>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55" name="テキスト ボックス 154"/>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57" name="テキスト ボックス 156"/>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8" name="楕円 157"/>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21063</xdr:rowOff>
    </xdr:from>
    <xdr:ext cx="762000" cy="259045"/>
    <xdr:sp macro="" textlink="">
      <xdr:nvSpPr>
        <xdr:cNvPr id="159" name="テキスト ボックス 158"/>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近年、児童福祉費が増加傾向を示しており、令和３年度扶助費は、保育園入所者運営費等の増などにより、前年度に比べ、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類似団体内順位は前年度から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つ下げ、今後も扶助費の伸びが想定される。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73660</xdr:rowOff>
    </xdr:from>
    <xdr:to>
      <xdr:col>24</xdr:col>
      <xdr:colOff>25400</xdr:colOff>
      <xdr:row>60</xdr:row>
      <xdr:rowOff>119380</xdr:rowOff>
    </xdr:to>
    <xdr:cxnSp macro="">
      <xdr:nvCxnSpPr>
        <xdr:cNvPr id="192" name="直線コネクタ 191"/>
        <xdr:cNvCxnSpPr/>
      </xdr:nvCxnSpPr>
      <xdr:spPr>
        <a:xfrm>
          <a:off x="3987800" y="1036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119380</xdr:rowOff>
    </xdr:to>
    <xdr:cxnSp macro="">
      <xdr:nvCxnSpPr>
        <xdr:cNvPr id="195" name="直線コネクタ 194"/>
        <xdr:cNvCxnSpPr/>
      </xdr:nvCxnSpPr>
      <xdr:spPr>
        <a:xfrm flipV="1">
          <a:off x="3098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43180</xdr:rowOff>
    </xdr:from>
    <xdr:to>
      <xdr:col>15</xdr:col>
      <xdr:colOff>98425</xdr:colOff>
      <xdr:row>60</xdr:row>
      <xdr:rowOff>119380</xdr:rowOff>
    </xdr:to>
    <xdr:cxnSp macro="">
      <xdr:nvCxnSpPr>
        <xdr:cNvPr id="198" name="直線コネクタ 197"/>
        <xdr:cNvCxnSpPr/>
      </xdr:nvCxnSpPr>
      <xdr:spPr>
        <a:xfrm>
          <a:off x="2209800" y="1033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43180</xdr:rowOff>
    </xdr:to>
    <xdr:cxnSp macro="">
      <xdr:nvCxnSpPr>
        <xdr:cNvPr id="201" name="直線コネクタ 200"/>
        <xdr:cNvCxnSpPr/>
      </xdr:nvCxnSpPr>
      <xdr:spPr>
        <a:xfrm>
          <a:off x="1320800" y="1033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68580</xdr:rowOff>
    </xdr:from>
    <xdr:to>
      <xdr:col>24</xdr:col>
      <xdr:colOff>76200</xdr:colOff>
      <xdr:row>60</xdr:row>
      <xdr:rowOff>170180</xdr:rowOff>
    </xdr:to>
    <xdr:sp macro="" textlink="">
      <xdr:nvSpPr>
        <xdr:cNvPr id="211" name="楕円 210"/>
        <xdr:cNvSpPr/>
      </xdr:nvSpPr>
      <xdr:spPr>
        <a:xfrm>
          <a:off x="47752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148607</xdr:rowOff>
    </xdr:from>
    <xdr:ext cx="762000" cy="259045"/>
    <xdr:sp macro="" textlink="">
      <xdr:nvSpPr>
        <xdr:cNvPr id="212" name="扶助費該当値テキスト"/>
        <xdr:cNvSpPr txBox="1"/>
      </xdr:nvSpPr>
      <xdr:spPr>
        <a:xfrm>
          <a:off x="491490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22860</xdr:rowOff>
    </xdr:from>
    <xdr:to>
      <xdr:col>20</xdr:col>
      <xdr:colOff>38100</xdr:colOff>
      <xdr:row>60</xdr:row>
      <xdr:rowOff>124460</xdr:rowOff>
    </xdr:to>
    <xdr:sp macro="" textlink="">
      <xdr:nvSpPr>
        <xdr:cNvPr id="213" name="楕円 212"/>
        <xdr:cNvSpPr/>
      </xdr:nvSpPr>
      <xdr:spPr>
        <a:xfrm>
          <a:off x="393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109237</xdr:rowOff>
    </xdr:from>
    <xdr:ext cx="736600" cy="259045"/>
    <xdr:sp macro="" textlink="">
      <xdr:nvSpPr>
        <xdr:cNvPr id="214" name="テキスト ボックス 213"/>
        <xdr:cNvSpPr txBox="1"/>
      </xdr:nvSpPr>
      <xdr:spPr>
        <a:xfrm>
          <a:off x="3606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68580</xdr:rowOff>
    </xdr:from>
    <xdr:to>
      <xdr:col>15</xdr:col>
      <xdr:colOff>149225</xdr:colOff>
      <xdr:row>60</xdr:row>
      <xdr:rowOff>170180</xdr:rowOff>
    </xdr:to>
    <xdr:sp macro="" textlink="">
      <xdr:nvSpPr>
        <xdr:cNvPr id="215" name="楕円 214"/>
        <xdr:cNvSpPr/>
      </xdr:nvSpPr>
      <xdr:spPr>
        <a:xfrm>
          <a:off x="3048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154957</xdr:rowOff>
    </xdr:from>
    <xdr:ext cx="762000" cy="259045"/>
    <xdr:sp macro="" textlink="">
      <xdr:nvSpPr>
        <xdr:cNvPr id="216" name="テキスト ボックス 215"/>
        <xdr:cNvSpPr txBox="1"/>
      </xdr:nvSpPr>
      <xdr:spPr>
        <a:xfrm>
          <a:off x="2717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7" name="楕円 216"/>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8" name="テキスト ボックス 217"/>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9" name="楕円 218"/>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20" name="テキスト ボックス 219"/>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60</xdr:row>
      <xdr:rowOff>29028</xdr:rowOff>
    </xdr:to>
    <xdr:cxnSp macro="">
      <xdr:nvCxnSpPr>
        <xdr:cNvPr id="250" name="直線コネクタ 249"/>
        <xdr:cNvCxnSpPr/>
      </xdr:nvCxnSpPr>
      <xdr:spPr>
        <a:xfrm flipV="1">
          <a:off x="16510000" y="917302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1105</xdr:rowOff>
    </xdr:from>
    <xdr:ext cx="762000" cy="259045"/>
    <xdr:sp macro="" textlink="">
      <xdr:nvSpPr>
        <xdr:cNvPr id="251" name="その他最小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29028</xdr:rowOff>
    </xdr:from>
    <xdr:to>
      <xdr:col>82</xdr:col>
      <xdr:colOff>196850</xdr:colOff>
      <xdr:row>60</xdr:row>
      <xdr:rowOff>29028</xdr:rowOff>
    </xdr:to>
    <xdr:cxnSp macro="">
      <xdr:nvCxnSpPr>
        <xdr:cNvPr id="252" name="直線コネクタ 251"/>
        <xdr:cNvCxnSpPr/>
      </xdr:nvCxnSpPr>
      <xdr:spPr>
        <a:xfrm>
          <a:off x="16421100" y="1031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61</xdr:row>
      <xdr:rowOff>4535</xdr:rowOff>
    </xdr:to>
    <xdr:cxnSp macro="">
      <xdr:nvCxnSpPr>
        <xdr:cNvPr id="255" name="直線コネクタ 254"/>
        <xdr:cNvCxnSpPr/>
      </xdr:nvCxnSpPr>
      <xdr:spPr>
        <a:xfrm flipV="1">
          <a:off x="15671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6"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7" name="フローチャート: 判断 256"/>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4535</xdr:rowOff>
    </xdr:from>
    <xdr:to>
      <xdr:col>78</xdr:col>
      <xdr:colOff>69850</xdr:colOff>
      <xdr:row>61</xdr:row>
      <xdr:rowOff>102507</xdr:rowOff>
    </xdr:to>
    <xdr:cxnSp macro="">
      <xdr:nvCxnSpPr>
        <xdr:cNvPr id="258" name="直線コネクタ 257"/>
        <xdr:cNvCxnSpPr/>
      </xdr:nvCxnSpPr>
      <xdr:spPr>
        <a:xfrm flipV="1">
          <a:off x="14782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59872</xdr:rowOff>
    </xdr:from>
    <xdr:to>
      <xdr:col>78</xdr:col>
      <xdr:colOff>120650</xdr:colOff>
      <xdr:row>58</xdr:row>
      <xdr:rowOff>161472</xdr:rowOff>
    </xdr:to>
    <xdr:sp macro="" textlink="">
      <xdr:nvSpPr>
        <xdr:cNvPr id="259" name="フローチャート: 判断 258"/>
        <xdr:cNvSpPr/>
      </xdr:nvSpPr>
      <xdr:spPr>
        <a:xfrm>
          <a:off x="15621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199</xdr:rowOff>
    </xdr:from>
    <xdr:ext cx="736600" cy="259045"/>
    <xdr:sp macro="" textlink="">
      <xdr:nvSpPr>
        <xdr:cNvPr id="260" name="テキスト ボックス 259"/>
        <xdr:cNvSpPr txBox="1"/>
      </xdr:nvSpPr>
      <xdr:spPr>
        <a:xfrm>
          <a:off x="15290800" y="977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94343</xdr:rowOff>
    </xdr:from>
    <xdr:to>
      <xdr:col>73</xdr:col>
      <xdr:colOff>180975</xdr:colOff>
      <xdr:row>61</xdr:row>
      <xdr:rowOff>102507</xdr:rowOff>
    </xdr:to>
    <xdr:cxnSp macro="">
      <xdr:nvCxnSpPr>
        <xdr:cNvPr id="261" name="直線コネクタ 260"/>
        <xdr:cNvCxnSpPr/>
      </xdr:nvCxnSpPr>
      <xdr:spPr>
        <a:xfrm>
          <a:off x="13893800" y="10381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149678</xdr:rowOff>
    </xdr:from>
    <xdr:to>
      <xdr:col>74</xdr:col>
      <xdr:colOff>31750</xdr:colOff>
      <xdr:row>58</xdr:row>
      <xdr:rowOff>79828</xdr:rowOff>
    </xdr:to>
    <xdr:sp macro="" textlink="">
      <xdr:nvSpPr>
        <xdr:cNvPr id="262" name="フローチャート: 判断 261"/>
        <xdr:cNvSpPr/>
      </xdr:nvSpPr>
      <xdr:spPr>
        <a:xfrm>
          <a:off x="14732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63" name="テキスト ボックス 262"/>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60</xdr:row>
      <xdr:rowOff>94343</xdr:rowOff>
    </xdr:to>
    <xdr:cxnSp macro="">
      <xdr:nvCxnSpPr>
        <xdr:cNvPr id="264" name="直線コネクタ 263"/>
        <xdr:cNvCxnSpPr/>
      </xdr:nvCxnSpPr>
      <xdr:spPr>
        <a:xfrm>
          <a:off x="13004800" y="10283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6" name="テキスト ボックス 265"/>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8" name="テキスト ボックス 267"/>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4" name="楕円 273"/>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58255</xdr:rowOff>
    </xdr:from>
    <xdr:ext cx="762000" cy="259045"/>
    <xdr:sp macro="" textlink="">
      <xdr:nvSpPr>
        <xdr:cNvPr id="275" name="その他該当値テキスト"/>
        <xdr:cNvSpPr txBox="1"/>
      </xdr:nvSpPr>
      <xdr:spPr>
        <a:xfrm>
          <a:off x="16598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6" name="楕円 275"/>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7" name="テキスト ボックス 276"/>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8" name="楕円 277"/>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9" name="テキスト ボックス 278"/>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0" name="楕円 279"/>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1" name="テキスト ボックス 280"/>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82" name="楕円 281"/>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83" name="テキスト ボックス 282"/>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令和３年度は保育士応援手当に係る補助費等などが増となったものの、前年度に対して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つ下がった。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9" name="直線コネクタ 308"/>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3" name="直線コネクタ 31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4" name="直線コネクタ 313"/>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5"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6" name="フローチャート: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149860</xdr:rowOff>
    </xdr:to>
    <xdr:cxnSp macro="">
      <xdr:nvCxnSpPr>
        <xdr:cNvPr id="317" name="直線コネクタ 316"/>
        <xdr:cNvCxnSpPr/>
      </xdr:nvCxnSpPr>
      <xdr:spPr>
        <a:xfrm>
          <a:off x="14782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8" name="フローチャート: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20" name="直線コネクタ 319"/>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1" name="フローチャート: 判断 320"/>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2" name="テキスト ボックス 321"/>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23" name="直線コネクタ 322"/>
        <xdr:cNvCxnSpPr/>
      </xdr:nvCxnSpPr>
      <xdr:spPr>
        <a:xfrm>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4" name="フローチャート: 判断 323"/>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5" name="テキスト ボックス 32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6" name="フローチャート: 判断 32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7" name="テキスト ボックス 32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4"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9" name="楕円 33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40" name="テキスト ボックス 33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2" name="テキスト ボックス 34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近年の起債抑制によって残高が順調に減少している。令和３年度は、償還額が減少したことなどにより、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7" name="直線コネクタ 366"/>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92710</xdr:rowOff>
    </xdr:to>
    <xdr:cxnSp macro="">
      <xdr:nvCxnSpPr>
        <xdr:cNvPr id="372" name="直線コネクタ 371"/>
        <xdr:cNvCxnSpPr/>
      </xdr:nvCxnSpPr>
      <xdr:spPr>
        <a:xfrm flipV="1">
          <a:off x="3987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3"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4" name="フローチャート: 判断 373"/>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161289</xdr:rowOff>
    </xdr:to>
    <xdr:cxnSp macro="">
      <xdr:nvCxnSpPr>
        <xdr:cNvPr id="375" name="直線コネクタ 374"/>
        <xdr:cNvCxnSpPr/>
      </xdr:nvCxnSpPr>
      <xdr:spPr>
        <a:xfrm flipV="1">
          <a:off x="3098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7" name="テキスト ボックス 376"/>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35561</xdr:rowOff>
    </xdr:to>
    <xdr:cxnSp macro="">
      <xdr:nvCxnSpPr>
        <xdr:cNvPr id="378" name="直線コネクタ 377"/>
        <xdr:cNvCxnSpPr/>
      </xdr:nvCxnSpPr>
      <xdr:spPr>
        <a:xfrm flipV="1">
          <a:off x="2209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9" name="フローチャート: 判断 378"/>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80" name="テキスト ボックス 379"/>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1270</xdr:rowOff>
    </xdr:to>
    <xdr:cxnSp macro="">
      <xdr:nvCxnSpPr>
        <xdr:cNvPr id="381" name="直線コネクタ 380"/>
        <xdr:cNvCxnSpPr/>
      </xdr:nvCxnSpPr>
      <xdr:spPr>
        <a:xfrm flipV="1">
          <a:off x="1320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3" name="テキスト ボックス 382"/>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4" name="フローチャート: 判断 383"/>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5" name="テキスト ボックス 384"/>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3" name="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9" name="楕円 398"/>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0" name="テキスト ボックス 39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最も減少幅の大きいのはその他（維持補修費などの減）であり、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8" name="直線コネクタ 427"/>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9" name="公債費以外最小値テキスト"/>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30" name="直線コネクタ 429"/>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31"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2" name="直線コネクタ 431"/>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81</xdr:row>
      <xdr:rowOff>46989</xdr:rowOff>
    </xdr:to>
    <xdr:cxnSp macro="">
      <xdr:nvCxnSpPr>
        <xdr:cNvPr id="433" name="直線コネクタ 432"/>
        <xdr:cNvCxnSpPr/>
      </xdr:nvCxnSpPr>
      <xdr:spPr>
        <a:xfrm flipV="1">
          <a:off x="15671800" y="137363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4"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5" name="フローチャート: 判断 434"/>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46989</xdr:rowOff>
    </xdr:from>
    <xdr:to>
      <xdr:col>78</xdr:col>
      <xdr:colOff>69850</xdr:colOff>
      <xdr:row>81</xdr:row>
      <xdr:rowOff>69850</xdr:rowOff>
    </xdr:to>
    <xdr:cxnSp macro="">
      <xdr:nvCxnSpPr>
        <xdr:cNvPr id="436" name="直線コネクタ 435"/>
        <xdr:cNvCxnSpPr/>
      </xdr:nvCxnSpPr>
      <xdr:spPr>
        <a:xfrm flipV="1">
          <a:off x="14782800" y="13934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7" name="フローチャート: 判断 436"/>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8" name="テキスト ボックス 437"/>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81</xdr:row>
      <xdr:rowOff>69850</xdr:rowOff>
    </xdr:to>
    <xdr:cxnSp macro="">
      <xdr:nvCxnSpPr>
        <xdr:cNvPr id="439" name="直線コネクタ 438"/>
        <xdr:cNvCxnSpPr/>
      </xdr:nvCxnSpPr>
      <xdr:spPr>
        <a:xfrm>
          <a:off x="13893800" y="137439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40" name="フローチャート: 判断 439"/>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1" name="テキスト ボックス 440"/>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27939</xdr:rowOff>
    </xdr:to>
    <xdr:cxnSp macro="">
      <xdr:nvCxnSpPr>
        <xdr:cNvPr id="442" name="直線コネクタ 441"/>
        <xdr:cNvCxnSpPr/>
      </xdr:nvCxnSpPr>
      <xdr:spPr>
        <a:xfrm>
          <a:off x="13004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3" name="フローチャート: 判断 442"/>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4" name="テキスト ボックス 443"/>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5" name="フローチャート: 判断 444"/>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6" name="テキスト ボックス 445"/>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52" name="楕円 451"/>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49547</xdr:rowOff>
    </xdr:from>
    <xdr:ext cx="762000" cy="259045"/>
    <xdr:sp macro="" textlink="">
      <xdr:nvSpPr>
        <xdr:cNvPr id="453" name="公債費以外該当値テキスト"/>
        <xdr:cNvSpPr txBox="1"/>
      </xdr:nvSpPr>
      <xdr:spPr>
        <a:xfrm>
          <a:off x="16598900" y="135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4" name="楕円 453"/>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5" name="テキスト ボックス 454"/>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19050</xdr:rowOff>
    </xdr:from>
    <xdr:to>
      <xdr:col>74</xdr:col>
      <xdr:colOff>31750</xdr:colOff>
      <xdr:row>81</xdr:row>
      <xdr:rowOff>120650</xdr:rowOff>
    </xdr:to>
    <xdr:sp macro="" textlink="">
      <xdr:nvSpPr>
        <xdr:cNvPr id="456" name="楕円 455"/>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57" name="テキスト ボックス 456"/>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8" name="楕円 457"/>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9" name="テキスト ボックス 458"/>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60" name="楕円 459"/>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61" name="テキスト ボックス 460"/>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24424</xdr:rowOff>
    </xdr:from>
    <xdr:to>
      <xdr:col>29</xdr:col>
      <xdr:colOff>127000</xdr:colOff>
      <xdr:row>19</xdr:row>
      <xdr:rowOff>28702</xdr:rowOff>
    </xdr:to>
    <xdr:cxnSp macro="">
      <xdr:nvCxnSpPr>
        <xdr:cNvPr id="52" name="直線コネクタ 51"/>
        <xdr:cNvCxnSpPr/>
      </xdr:nvCxnSpPr>
      <xdr:spPr bwMode="auto">
        <a:xfrm>
          <a:off x="5003800" y="3329599"/>
          <a:ext cx="6477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24424</xdr:rowOff>
    </xdr:from>
    <xdr:to>
      <xdr:col>26</xdr:col>
      <xdr:colOff>50800</xdr:colOff>
      <xdr:row>19</xdr:row>
      <xdr:rowOff>34417</xdr:rowOff>
    </xdr:to>
    <xdr:cxnSp macro="">
      <xdr:nvCxnSpPr>
        <xdr:cNvPr id="55" name="直線コネクタ 54"/>
        <xdr:cNvCxnSpPr/>
      </xdr:nvCxnSpPr>
      <xdr:spPr bwMode="auto">
        <a:xfrm flipV="1">
          <a:off x="43053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33840</xdr:rowOff>
    </xdr:from>
    <xdr:to>
      <xdr:col>22</xdr:col>
      <xdr:colOff>114300</xdr:colOff>
      <xdr:row>19</xdr:row>
      <xdr:rowOff>34417</xdr:rowOff>
    </xdr:to>
    <xdr:cxnSp macro="">
      <xdr:nvCxnSpPr>
        <xdr:cNvPr id="58" name="直線コネクタ 57"/>
        <xdr:cNvCxnSpPr/>
      </xdr:nvCxnSpPr>
      <xdr:spPr bwMode="auto">
        <a:xfrm>
          <a:off x="36068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24772</xdr:rowOff>
    </xdr:from>
    <xdr:to>
      <xdr:col>18</xdr:col>
      <xdr:colOff>177800</xdr:colOff>
      <xdr:row>19</xdr:row>
      <xdr:rowOff>33840</xdr:rowOff>
    </xdr:to>
    <xdr:cxnSp macro="">
      <xdr:nvCxnSpPr>
        <xdr:cNvPr id="61" name="直線コネクタ 60"/>
        <xdr:cNvCxnSpPr/>
      </xdr:nvCxnSpPr>
      <xdr:spPr bwMode="auto">
        <a:xfrm>
          <a:off x="2908300" y="3329947"/>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149352</xdr:rowOff>
    </xdr:from>
    <xdr:to>
      <xdr:col>29</xdr:col>
      <xdr:colOff>177800</xdr:colOff>
      <xdr:row>19</xdr:row>
      <xdr:rowOff>79502</xdr:rowOff>
    </xdr:to>
    <xdr:sp macro="" textlink="">
      <xdr:nvSpPr>
        <xdr:cNvPr id="71" name="楕円 70"/>
        <xdr:cNvSpPr/>
      </xdr:nvSpPr>
      <xdr:spPr bwMode="auto">
        <a:xfrm>
          <a:off x="56007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57929</xdr:rowOff>
    </xdr:from>
    <xdr:ext cx="762000" cy="259045"/>
    <xdr:sp macro="" textlink="">
      <xdr:nvSpPr>
        <xdr:cNvPr id="72" name="人口1人当たり決算額の推移該当値テキスト130"/>
        <xdr:cNvSpPr txBox="1"/>
      </xdr:nvSpPr>
      <xdr:spPr>
        <a:xfrm>
          <a:off x="5740400" y="31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145074</xdr:rowOff>
    </xdr:from>
    <xdr:to>
      <xdr:col>26</xdr:col>
      <xdr:colOff>101600</xdr:colOff>
      <xdr:row>19</xdr:row>
      <xdr:rowOff>75224</xdr:rowOff>
    </xdr:to>
    <xdr:sp macro="" textlink="">
      <xdr:nvSpPr>
        <xdr:cNvPr id="73" name="楕円 72"/>
        <xdr:cNvSpPr/>
      </xdr:nvSpPr>
      <xdr:spPr bwMode="auto">
        <a:xfrm>
          <a:off x="49530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60001</xdr:rowOff>
    </xdr:from>
    <xdr:ext cx="736600" cy="259045"/>
    <xdr:sp macro="" textlink="">
      <xdr:nvSpPr>
        <xdr:cNvPr id="74" name="テキスト ボックス 73"/>
        <xdr:cNvSpPr txBox="1"/>
      </xdr:nvSpPr>
      <xdr:spPr>
        <a:xfrm>
          <a:off x="4622800" y="336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155067</xdr:rowOff>
    </xdr:from>
    <xdr:to>
      <xdr:col>22</xdr:col>
      <xdr:colOff>165100</xdr:colOff>
      <xdr:row>19</xdr:row>
      <xdr:rowOff>85217</xdr:rowOff>
    </xdr:to>
    <xdr:sp macro="" textlink="">
      <xdr:nvSpPr>
        <xdr:cNvPr id="75" name="楕円 74"/>
        <xdr:cNvSpPr/>
      </xdr:nvSpPr>
      <xdr:spPr bwMode="auto">
        <a:xfrm>
          <a:off x="42545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69994</xdr:rowOff>
    </xdr:from>
    <xdr:ext cx="762000" cy="259045"/>
    <xdr:sp macro="" textlink="">
      <xdr:nvSpPr>
        <xdr:cNvPr id="76" name="テキスト ボックス 75"/>
        <xdr:cNvSpPr txBox="1"/>
      </xdr:nvSpPr>
      <xdr:spPr>
        <a:xfrm>
          <a:off x="39243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154490</xdr:rowOff>
    </xdr:from>
    <xdr:to>
      <xdr:col>19</xdr:col>
      <xdr:colOff>38100</xdr:colOff>
      <xdr:row>19</xdr:row>
      <xdr:rowOff>84640</xdr:rowOff>
    </xdr:to>
    <xdr:sp macro="" textlink="">
      <xdr:nvSpPr>
        <xdr:cNvPr id="77" name="楕円 76"/>
        <xdr:cNvSpPr/>
      </xdr:nvSpPr>
      <xdr:spPr bwMode="auto">
        <a:xfrm>
          <a:off x="35560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69417</xdr:rowOff>
    </xdr:from>
    <xdr:ext cx="762000" cy="259045"/>
    <xdr:sp macro="" textlink="">
      <xdr:nvSpPr>
        <xdr:cNvPr id="78" name="テキスト ボックス 77"/>
        <xdr:cNvSpPr txBox="1"/>
      </xdr:nvSpPr>
      <xdr:spPr>
        <a:xfrm>
          <a:off x="32258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145422</xdr:rowOff>
    </xdr:from>
    <xdr:to>
      <xdr:col>15</xdr:col>
      <xdr:colOff>101600</xdr:colOff>
      <xdr:row>19</xdr:row>
      <xdr:rowOff>75572</xdr:rowOff>
    </xdr:to>
    <xdr:sp macro="" textlink="">
      <xdr:nvSpPr>
        <xdr:cNvPr id="79" name="楕円 78"/>
        <xdr:cNvSpPr/>
      </xdr:nvSpPr>
      <xdr:spPr bwMode="auto">
        <a:xfrm>
          <a:off x="2857500" y="327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60349</xdr:rowOff>
    </xdr:from>
    <xdr:ext cx="762000" cy="259045"/>
    <xdr:sp macro="" textlink="">
      <xdr:nvSpPr>
        <xdr:cNvPr id="80" name="テキスト ボックス 79"/>
        <xdr:cNvSpPr txBox="1"/>
      </xdr:nvSpPr>
      <xdr:spPr>
        <a:xfrm>
          <a:off x="2527300" y="33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330988</xdr:rowOff>
    </xdr:from>
    <xdr:to>
      <xdr:col>29</xdr:col>
      <xdr:colOff>127000</xdr:colOff>
      <xdr:row>35</xdr:row>
      <xdr:rowOff>333502</xdr:rowOff>
    </xdr:to>
    <xdr:cxnSp macro="">
      <xdr:nvCxnSpPr>
        <xdr:cNvPr id="111" name="直線コネクタ 110"/>
        <xdr:cNvCxnSpPr/>
      </xdr:nvCxnSpPr>
      <xdr:spPr bwMode="auto">
        <a:xfrm flipV="1">
          <a:off x="5003800" y="6598438"/>
          <a:ext cx="647700" cy="34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333502</xdr:rowOff>
    </xdr:from>
    <xdr:to>
      <xdr:col>26</xdr:col>
      <xdr:colOff>50800</xdr:colOff>
      <xdr:row>36</xdr:row>
      <xdr:rowOff>50114</xdr:rowOff>
    </xdr:to>
    <xdr:cxnSp macro="">
      <xdr:nvCxnSpPr>
        <xdr:cNvPr id="114" name="直線コネクタ 113"/>
        <xdr:cNvCxnSpPr/>
      </xdr:nvCxnSpPr>
      <xdr:spPr bwMode="auto">
        <a:xfrm flipV="1">
          <a:off x="4305300" y="6943852"/>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50114</xdr:rowOff>
    </xdr:from>
    <xdr:to>
      <xdr:col>22</xdr:col>
      <xdr:colOff>114300</xdr:colOff>
      <xdr:row>36</xdr:row>
      <xdr:rowOff>141936</xdr:rowOff>
    </xdr:to>
    <xdr:cxnSp macro="">
      <xdr:nvCxnSpPr>
        <xdr:cNvPr id="117" name="直線コネクタ 116"/>
        <xdr:cNvCxnSpPr/>
      </xdr:nvCxnSpPr>
      <xdr:spPr bwMode="auto">
        <a:xfrm flipV="1">
          <a:off x="36068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101930</xdr:rowOff>
    </xdr:from>
    <xdr:to>
      <xdr:col>18</xdr:col>
      <xdr:colOff>177800</xdr:colOff>
      <xdr:row>36</xdr:row>
      <xdr:rowOff>141936</xdr:rowOff>
    </xdr:to>
    <xdr:cxnSp macro="">
      <xdr:nvCxnSpPr>
        <xdr:cNvPr id="120" name="直線コネクタ 119"/>
        <xdr:cNvCxnSpPr/>
      </xdr:nvCxnSpPr>
      <xdr:spPr bwMode="auto">
        <a:xfrm>
          <a:off x="2908300" y="7055180"/>
          <a:ext cx="6985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280188</xdr:rowOff>
    </xdr:from>
    <xdr:to>
      <xdr:col>29</xdr:col>
      <xdr:colOff>177800</xdr:colOff>
      <xdr:row>35</xdr:row>
      <xdr:rowOff>38888</xdr:rowOff>
    </xdr:to>
    <xdr:sp macro="" textlink="">
      <xdr:nvSpPr>
        <xdr:cNvPr id="130" name="楕円 129"/>
        <xdr:cNvSpPr/>
      </xdr:nvSpPr>
      <xdr:spPr bwMode="auto">
        <a:xfrm>
          <a:off x="56007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125265</xdr:rowOff>
    </xdr:from>
    <xdr:ext cx="762000" cy="259045"/>
    <xdr:sp macro="" textlink="">
      <xdr:nvSpPr>
        <xdr:cNvPr id="131" name="人口1人当たり決算額の推移該当値テキスト445"/>
        <xdr:cNvSpPr txBox="1"/>
      </xdr:nvSpPr>
      <xdr:spPr>
        <a:xfrm>
          <a:off x="5740400" y="63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282702</xdr:rowOff>
    </xdr:from>
    <xdr:to>
      <xdr:col>26</xdr:col>
      <xdr:colOff>101600</xdr:colOff>
      <xdr:row>36</xdr:row>
      <xdr:rowOff>41402</xdr:rowOff>
    </xdr:to>
    <xdr:sp macro="" textlink="">
      <xdr:nvSpPr>
        <xdr:cNvPr id="132" name="楕円 131"/>
        <xdr:cNvSpPr/>
      </xdr:nvSpPr>
      <xdr:spPr bwMode="auto">
        <a:xfrm>
          <a:off x="49530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51579</xdr:rowOff>
    </xdr:from>
    <xdr:ext cx="736600" cy="259045"/>
    <xdr:sp macro="" textlink="">
      <xdr:nvSpPr>
        <xdr:cNvPr id="133" name="テキスト ボックス 132"/>
        <xdr:cNvSpPr txBox="1"/>
      </xdr:nvSpPr>
      <xdr:spPr>
        <a:xfrm>
          <a:off x="4622800" y="666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342214</xdr:rowOff>
    </xdr:from>
    <xdr:to>
      <xdr:col>22</xdr:col>
      <xdr:colOff>165100</xdr:colOff>
      <xdr:row>36</xdr:row>
      <xdr:rowOff>100914</xdr:rowOff>
    </xdr:to>
    <xdr:sp macro="" textlink="">
      <xdr:nvSpPr>
        <xdr:cNvPr id="134" name="楕円 133"/>
        <xdr:cNvSpPr/>
      </xdr:nvSpPr>
      <xdr:spPr bwMode="auto">
        <a:xfrm>
          <a:off x="42545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111091</xdr:rowOff>
    </xdr:from>
    <xdr:ext cx="762000" cy="259045"/>
    <xdr:sp macro="" textlink="">
      <xdr:nvSpPr>
        <xdr:cNvPr id="135" name="テキスト ボックス 134"/>
        <xdr:cNvSpPr txBox="1"/>
      </xdr:nvSpPr>
      <xdr:spPr>
        <a:xfrm>
          <a:off x="39243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91136</xdr:rowOff>
    </xdr:from>
    <xdr:to>
      <xdr:col>19</xdr:col>
      <xdr:colOff>38100</xdr:colOff>
      <xdr:row>37</xdr:row>
      <xdr:rowOff>21286</xdr:rowOff>
    </xdr:to>
    <xdr:sp macro="" textlink="">
      <xdr:nvSpPr>
        <xdr:cNvPr id="136" name="楕円 135"/>
        <xdr:cNvSpPr/>
      </xdr:nvSpPr>
      <xdr:spPr bwMode="auto">
        <a:xfrm>
          <a:off x="35560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6063</xdr:rowOff>
    </xdr:from>
    <xdr:ext cx="762000" cy="259045"/>
    <xdr:sp macro="" textlink="">
      <xdr:nvSpPr>
        <xdr:cNvPr id="137" name="テキスト ボックス 136"/>
        <xdr:cNvSpPr txBox="1"/>
      </xdr:nvSpPr>
      <xdr:spPr>
        <a:xfrm>
          <a:off x="32258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51130</xdr:rowOff>
    </xdr:from>
    <xdr:to>
      <xdr:col>15</xdr:col>
      <xdr:colOff>101600</xdr:colOff>
      <xdr:row>36</xdr:row>
      <xdr:rowOff>152730</xdr:rowOff>
    </xdr:to>
    <xdr:sp macro="" textlink="">
      <xdr:nvSpPr>
        <xdr:cNvPr id="138" name="楕円 137"/>
        <xdr:cNvSpPr/>
      </xdr:nvSpPr>
      <xdr:spPr bwMode="auto">
        <a:xfrm>
          <a:off x="2857500" y="700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137507</xdr:rowOff>
    </xdr:from>
    <xdr:ext cx="762000" cy="259045"/>
    <xdr:sp macro="" textlink="">
      <xdr:nvSpPr>
        <xdr:cNvPr id="139" name="テキスト ボックス 138"/>
        <xdr:cNvSpPr txBox="1"/>
      </xdr:nvSpPr>
      <xdr:spPr>
        <a:xfrm>
          <a:off x="2527300" y="70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153383</xdr:rowOff>
    </xdr:from>
    <xdr:to>
      <xdr:col>24</xdr:col>
      <xdr:colOff>63500</xdr:colOff>
      <xdr:row>37</xdr:row>
      <xdr:rowOff>154548</xdr:rowOff>
    </xdr:to>
    <xdr:cxnSp macro="">
      <xdr:nvCxnSpPr>
        <xdr:cNvPr id="63" name="直線コネクタ 62"/>
        <xdr:cNvCxnSpPr/>
      </xdr:nvCxnSpPr>
      <xdr:spPr>
        <a:xfrm>
          <a:off x="3797300" y="6497033"/>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153383</xdr:rowOff>
    </xdr:from>
    <xdr:to>
      <xdr:col>19</xdr:col>
      <xdr:colOff>177800</xdr:colOff>
      <xdr:row>37</xdr:row>
      <xdr:rowOff>155266</xdr:rowOff>
    </xdr:to>
    <xdr:cxnSp macro="">
      <xdr:nvCxnSpPr>
        <xdr:cNvPr id="66" name="直線コネクタ 65"/>
        <xdr:cNvCxnSpPr/>
      </xdr:nvCxnSpPr>
      <xdr:spPr>
        <a:xfrm flipV="1">
          <a:off x="2908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155266</xdr:rowOff>
    </xdr:from>
    <xdr:to>
      <xdr:col>15</xdr:col>
      <xdr:colOff>50800</xdr:colOff>
      <xdr:row>37</xdr:row>
      <xdr:rowOff>169897</xdr:rowOff>
    </xdr:to>
    <xdr:cxnSp macro="">
      <xdr:nvCxnSpPr>
        <xdr:cNvPr id="69" name="直線コネクタ 68"/>
        <xdr:cNvCxnSpPr/>
      </xdr:nvCxnSpPr>
      <xdr:spPr>
        <a:xfrm flipV="1">
          <a:off x="2019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151816</xdr:rowOff>
    </xdr:from>
    <xdr:to>
      <xdr:col>10</xdr:col>
      <xdr:colOff>114300</xdr:colOff>
      <xdr:row>37</xdr:row>
      <xdr:rowOff>169897</xdr:rowOff>
    </xdr:to>
    <xdr:cxnSp macro="">
      <xdr:nvCxnSpPr>
        <xdr:cNvPr id="72" name="直線コネクタ 71"/>
        <xdr:cNvCxnSpPr/>
      </xdr:nvCxnSpPr>
      <xdr:spPr>
        <a:xfrm>
          <a:off x="1130300" y="6495466"/>
          <a:ext cx="889000" cy="1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103748</xdr:rowOff>
    </xdr:from>
    <xdr:to>
      <xdr:col>24</xdr:col>
      <xdr:colOff>114300</xdr:colOff>
      <xdr:row>38</xdr:row>
      <xdr:rowOff>33898</xdr:rowOff>
    </xdr:to>
    <xdr:sp macro="" textlink="">
      <xdr:nvSpPr>
        <xdr:cNvPr id="82" name="楕円 81"/>
        <xdr:cNvSpPr/>
      </xdr:nvSpPr>
      <xdr:spPr>
        <a:xfrm>
          <a:off x="45847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18675</xdr:rowOff>
    </xdr:from>
    <xdr:ext cx="534377" cy="259045"/>
    <xdr:sp macro="" textlink="">
      <xdr:nvSpPr>
        <xdr:cNvPr id="83" name="人件費該当値テキスト"/>
        <xdr:cNvSpPr txBox="1"/>
      </xdr:nvSpPr>
      <xdr:spPr>
        <a:xfrm>
          <a:off x="4686300" y="63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102583</xdr:rowOff>
    </xdr:from>
    <xdr:to>
      <xdr:col>20</xdr:col>
      <xdr:colOff>38100</xdr:colOff>
      <xdr:row>38</xdr:row>
      <xdr:rowOff>32733</xdr:rowOff>
    </xdr:to>
    <xdr:sp macro="" textlink="">
      <xdr:nvSpPr>
        <xdr:cNvPr id="84" name="楕円 83"/>
        <xdr:cNvSpPr/>
      </xdr:nvSpPr>
      <xdr:spPr>
        <a:xfrm>
          <a:off x="3746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23861</xdr:rowOff>
    </xdr:from>
    <xdr:ext cx="534377" cy="259045"/>
    <xdr:sp macro="" textlink="">
      <xdr:nvSpPr>
        <xdr:cNvPr id="85" name="テキスト ボックス 84"/>
        <xdr:cNvSpPr txBox="1"/>
      </xdr:nvSpPr>
      <xdr:spPr>
        <a:xfrm>
          <a:off x="3530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104466</xdr:rowOff>
    </xdr:from>
    <xdr:to>
      <xdr:col>15</xdr:col>
      <xdr:colOff>101600</xdr:colOff>
      <xdr:row>38</xdr:row>
      <xdr:rowOff>34616</xdr:rowOff>
    </xdr:to>
    <xdr:sp macro="" textlink="">
      <xdr:nvSpPr>
        <xdr:cNvPr id="86" name="楕円 85"/>
        <xdr:cNvSpPr/>
      </xdr:nvSpPr>
      <xdr:spPr>
        <a:xfrm>
          <a:off x="2857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25743</xdr:rowOff>
    </xdr:from>
    <xdr:ext cx="534377" cy="259045"/>
    <xdr:sp macro="" textlink="">
      <xdr:nvSpPr>
        <xdr:cNvPr id="87" name="テキスト ボックス 86"/>
        <xdr:cNvSpPr txBox="1"/>
      </xdr:nvSpPr>
      <xdr:spPr>
        <a:xfrm>
          <a:off x="2641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119097</xdr:rowOff>
    </xdr:from>
    <xdr:to>
      <xdr:col>10</xdr:col>
      <xdr:colOff>165100</xdr:colOff>
      <xdr:row>38</xdr:row>
      <xdr:rowOff>49247</xdr:rowOff>
    </xdr:to>
    <xdr:sp macro="" textlink="">
      <xdr:nvSpPr>
        <xdr:cNvPr id="88" name="楕円 87"/>
        <xdr:cNvSpPr/>
      </xdr:nvSpPr>
      <xdr:spPr>
        <a:xfrm>
          <a:off x="1968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40374</xdr:rowOff>
    </xdr:from>
    <xdr:ext cx="534377" cy="259045"/>
    <xdr:sp macro="" textlink="">
      <xdr:nvSpPr>
        <xdr:cNvPr id="89" name="テキスト ボックス 88"/>
        <xdr:cNvSpPr txBox="1"/>
      </xdr:nvSpPr>
      <xdr:spPr>
        <a:xfrm>
          <a:off x="1752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101016</xdr:rowOff>
    </xdr:from>
    <xdr:to>
      <xdr:col>6</xdr:col>
      <xdr:colOff>38100</xdr:colOff>
      <xdr:row>38</xdr:row>
      <xdr:rowOff>31166</xdr:rowOff>
    </xdr:to>
    <xdr:sp macro="" textlink="">
      <xdr:nvSpPr>
        <xdr:cNvPr id="90" name="楕円 89"/>
        <xdr:cNvSpPr/>
      </xdr:nvSpPr>
      <xdr:spPr>
        <a:xfrm>
          <a:off x="1079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22293</xdr:rowOff>
    </xdr:from>
    <xdr:ext cx="534377" cy="259045"/>
    <xdr:sp macro="" textlink="">
      <xdr:nvSpPr>
        <xdr:cNvPr id="91" name="テキスト ボックス 90"/>
        <xdr:cNvSpPr txBox="1"/>
      </xdr:nvSpPr>
      <xdr:spPr>
        <a:xfrm>
          <a:off x="863111" y="65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139898</xdr:rowOff>
    </xdr:from>
    <xdr:to>
      <xdr:col>24</xdr:col>
      <xdr:colOff>63500</xdr:colOff>
      <xdr:row>58</xdr:row>
      <xdr:rowOff>78794</xdr:rowOff>
    </xdr:to>
    <xdr:cxnSp macro="">
      <xdr:nvCxnSpPr>
        <xdr:cNvPr id="121" name="直線コネクタ 120"/>
        <xdr:cNvCxnSpPr/>
      </xdr:nvCxnSpPr>
      <xdr:spPr>
        <a:xfrm flipV="1">
          <a:off x="3797300" y="9912548"/>
          <a:ext cx="838200" cy="1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58810</xdr:rowOff>
    </xdr:from>
    <xdr:ext cx="534377" cy="259045"/>
    <xdr:sp macro="" textlink="">
      <xdr:nvSpPr>
        <xdr:cNvPr id="122" name="物件費平均値テキスト"/>
        <xdr:cNvSpPr txBox="1"/>
      </xdr:nvSpPr>
      <xdr:spPr>
        <a:xfrm>
          <a:off x="4686300" y="966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78794</xdr:rowOff>
    </xdr:from>
    <xdr:to>
      <xdr:col>19</xdr:col>
      <xdr:colOff>177800</xdr:colOff>
      <xdr:row>58</xdr:row>
      <xdr:rowOff>106279</xdr:rowOff>
    </xdr:to>
    <xdr:cxnSp macro="">
      <xdr:nvCxnSpPr>
        <xdr:cNvPr id="124" name="直線コネクタ 123"/>
        <xdr:cNvCxnSpPr/>
      </xdr:nvCxnSpPr>
      <xdr:spPr>
        <a:xfrm flipV="1">
          <a:off x="2908300" y="10022894"/>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99722</xdr:rowOff>
    </xdr:from>
    <xdr:ext cx="534377" cy="259045"/>
    <xdr:sp macro="" textlink="">
      <xdr:nvSpPr>
        <xdr:cNvPr id="126" name="テキスト ボックス 125"/>
        <xdr:cNvSpPr txBox="1"/>
      </xdr:nvSpPr>
      <xdr:spPr>
        <a:xfrm>
          <a:off x="3530111" y="97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106279</xdr:rowOff>
    </xdr:from>
    <xdr:to>
      <xdr:col>15</xdr:col>
      <xdr:colOff>50800</xdr:colOff>
      <xdr:row>58</xdr:row>
      <xdr:rowOff>147548</xdr:rowOff>
    </xdr:to>
    <xdr:cxnSp macro="">
      <xdr:nvCxnSpPr>
        <xdr:cNvPr id="127" name="直線コネクタ 126"/>
        <xdr:cNvCxnSpPr/>
      </xdr:nvCxnSpPr>
      <xdr:spPr>
        <a:xfrm flipV="1">
          <a:off x="2019300" y="10050379"/>
          <a:ext cx="8890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125752</xdr:rowOff>
    </xdr:from>
    <xdr:ext cx="534377" cy="259045"/>
    <xdr:sp macro="" textlink="">
      <xdr:nvSpPr>
        <xdr:cNvPr id="129" name="テキスト ボックス 128"/>
        <xdr:cNvSpPr txBox="1"/>
      </xdr:nvSpPr>
      <xdr:spPr>
        <a:xfrm>
          <a:off x="2641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147548</xdr:rowOff>
    </xdr:from>
    <xdr:to>
      <xdr:col>10</xdr:col>
      <xdr:colOff>114300</xdr:colOff>
      <xdr:row>58</xdr:row>
      <xdr:rowOff>162194</xdr:rowOff>
    </xdr:to>
    <xdr:cxnSp macro="">
      <xdr:nvCxnSpPr>
        <xdr:cNvPr id="130" name="直線コネクタ 129"/>
        <xdr:cNvCxnSpPr/>
      </xdr:nvCxnSpPr>
      <xdr:spPr>
        <a:xfrm flipV="1">
          <a:off x="1130300" y="10091648"/>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6324</xdr:rowOff>
    </xdr:from>
    <xdr:ext cx="534377" cy="259045"/>
    <xdr:sp macro="" textlink="">
      <xdr:nvSpPr>
        <xdr:cNvPr id="132" name="テキスト ボックス 131"/>
        <xdr:cNvSpPr txBox="1"/>
      </xdr:nvSpPr>
      <xdr:spPr>
        <a:xfrm>
          <a:off x="1752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19270</xdr:rowOff>
    </xdr:from>
    <xdr:ext cx="534377" cy="259045"/>
    <xdr:sp macro="" textlink="">
      <xdr:nvSpPr>
        <xdr:cNvPr id="134" name="テキスト ボックス 133"/>
        <xdr:cNvSpPr txBox="1"/>
      </xdr:nvSpPr>
      <xdr:spPr>
        <a:xfrm>
          <a:off x="863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89098</xdr:rowOff>
    </xdr:from>
    <xdr:to>
      <xdr:col>24</xdr:col>
      <xdr:colOff>114300</xdr:colOff>
      <xdr:row>58</xdr:row>
      <xdr:rowOff>19248</xdr:rowOff>
    </xdr:to>
    <xdr:sp macro="" textlink="">
      <xdr:nvSpPr>
        <xdr:cNvPr id="140" name="楕円 139"/>
        <xdr:cNvSpPr/>
      </xdr:nvSpPr>
      <xdr:spPr>
        <a:xfrm>
          <a:off x="4584700" y="9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14360</xdr:rowOff>
    </xdr:from>
    <xdr:ext cx="534377" cy="259045"/>
    <xdr:sp macro="" textlink="">
      <xdr:nvSpPr>
        <xdr:cNvPr id="141" name="物件費該当値テキスト"/>
        <xdr:cNvSpPr txBox="1"/>
      </xdr:nvSpPr>
      <xdr:spPr>
        <a:xfrm>
          <a:off x="4686300" y="97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27994</xdr:rowOff>
    </xdr:from>
    <xdr:to>
      <xdr:col>20</xdr:col>
      <xdr:colOff>38100</xdr:colOff>
      <xdr:row>58</xdr:row>
      <xdr:rowOff>129594</xdr:rowOff>
    </xdr:to>
    <xdr:sp macro="" textlink="">
      <xdr:nvSpPr>
        <xdr:cNvPr id="142" name="楕円 141"/>
        <xdr:cNvSpPr/>
      </xdr:nvSpPr>
      <xdr:spPr>
        <a:xfrm>
          <a:off x="3746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120721</xdr:rowOff>
    </xdr:from>
    <xdr:ext cx="534377" cy="259045"/>
    <xdr:sp macro="" textlink="">
      <xdr:nvSpPr>
        <xdr:cNvPr id="143" name="テキスト ボックス 142"/>
        <xdr:cNvSpPr txBox="1"/>
      </xdr:nvSpPr>
      <xdr:spPr>
        <a:xfrm>
          <a:off x="3530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55479</xdr:rowOff>
    </xdr:from>
    <xdr:to>
      <xdr:col>15</xdr:col>
      <xdr:colOff>101600</xdr:colOff>
      <xdr:row>58</xdr:row>
      <xdr:rowOff>157079</xdr:rowOff>
    </xdr:to>
    <xdr:sp macro="" textlink="">
      <xdr:nvSpPr>
        <xdr:cNvPr id="144" name="楕円 143"/>
        <xdr:cNvSpPr/>
      </xdr:nvSpPr>
      <xdr:spPr>
        <a:xfrm>
          <a:off x="2857500" y="99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148206</xdr:rowOff>
    </xdr:from>
    <xdr:ext cx="534377" cy="259045"/>
    <xdr:sp macro="" textlink="">
      <xdr:nvSpPr>
        <xdr:cNvPr id="145" name="テキスト ボックス 144"/>
        <xdr:cNvSpPr txBox="1"/>
      </xdr:nvSpPr>
      <xdr:spPr>
        <a:xfrm>
          <a:off x="2641111" y="100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96748</xdr:rowOff>
    </xdr:from>
    <xdr:to>
      <xdr:col>10</xdr:col>
      <xdr:colOff>165100</xdr:colOff>
      <xdr:row>59</xdr:row>
      <xdr:rowOff>26898</xdr:rowOff>
    </xdr:to>
    <xdr:sp macro="" textlink="">
      <xdr:nvSpPr>
        <xdr:cNvPr id="146" name="楕円 145"/>
        <xdr:cNvSpPr/>
      </xdr:nvSpPr>
      <xdr:spPr>
        <a:xfrm>
          <a:off x="19685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18025</xdr:rowOff>
    </xdr:from>
    <xdr:ext cx="534377" cy="259045"/>
    <xdr:sp macro="" textlink="">
      <xdr:nvSpPr>
        <xdr:cNvPr id="147" name="テキスト ボックス 146"/>
        <xdr:cNvSpPr txBox="1"/>
      </xdr:nvSpPr>
      <xdr:spPr>
        <a:xfrm>
          <a:off x="1752111" y="101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111394</xdr:rowOff>
    </xdr:from>
    <xdr:to>
      <xdr:col>6</xdr:col>
      <xdr:colOff>38100</xdr:colOff>
      <xdr:row>59</xdr:row>
      <xdr:rowOff>41544</xdr:rowOff>
    </xdr:to>
    <xdr:sp macro="" textlink="">
      <xdr:nvSpPr>
        <xdr:cNvPr id="148" name="楕円 147"/>
        <xdr:cNvSpPr/>
      </xdr:nvSpPr>
      <xdr:spPr>
        <a:xfrm>
          <a:off x="1079500" y="10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32671</xdr:rowOff>
    </xdr:from>
    <xdr:ext cx="534377" cy="259045"/>
    <xdr:sp macro="" textlink="">
      <xdr:nvSpPr>
        <xdr:cNvPr id="149" name="テキスト ボックス 148"/>
        <xdr:cNvSpPr txBox="1"/>
      </xdr:nvSpPr>
      <xdr:spPr>
        <a:xfrm>
          <a:off x="863111" y="101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10464</xdr:rowOff>
    </xdr:from>
    <xdr:to>
      <xdr:col>24</xdr:col>
      <xdr:colOff>63500</xdr:colOff>
      <xdr:row>76</xdr:row>
      <xdr:rowOff>38736</xdr:rowOff>
    </xdr:to>
    <xdr:cxnSp macro="">
      <xdr:nvCxnSpPr>
        <xdr:cNvPr id="178" name="直線コネクタ 177"/>
        <xdr:cNvCxnSpPr/>
      </xdr:nvCxnSpPr>
      <xdr:spPr>
        <a:xfrm>
          <a:off x="3797300" y="13040664"/>
          <a:ext cx="8382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110134</xdr:rowOff>
    </xdr:from>
    <xdr:to>
      <xdr:col>19</xdr:col>
      <xdr:colOff>177800</xdr:colOff>
      <xdr:row>76</xdr:row>
      <xdr:rowOff>10464</xdr:rowOff>
    </xdr:to>
    <xdr:cxnSp macro="">
      <xdr:nvCxnSpPr>
        <xdr:cNvPr id="181" name="直線コネクタ 180"/>
        <xdr:cNvCxnSpPr/>
      </xdr:nvCxnSpPr>
      <xdr:spPr>
        <a:xfrm>
          <a:off x="2908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110134</xdr:rowOff>
    </xdr:from>
    <xdr:to>
      <xdr:col>15</xdr:col>
      <xdr:colOff>50800</xdr:colOff>
      <xdr:row>75</xdr:row>
      <xdr:rowOff>165533</xdr:rowOff>
    </xdr:to>
    <xdr:cxnSp macro="">
      <xdr:nvCxnSpPr>
        <xdr:cNvPr id="184" name="直線コネクタ 183"/>
        <xdr:cNvCxnSpPr/>
      </xdr:nvCxnSpPr>
      <xdr:spPr>
        <a:xfrm flipV="1">
          <a:off x="2019300" y="12797434"/>
          <a:ext cx="8890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165533</xdr:rowOff>
    </xdr:from>
    <xdr:to>
      <xdr:col>10</xdr:col>
      <xdr:colOff>114300</xdr:colOff>
      <xdr:row>76</xdr:row>
      <xdr:rowOff>117450</xdr:rowOff>
    </xdr:to>
    <xdr:cxnSp macro="">
      <xdr:nvCxnSpPr>
        <xdr:cNvPr id="187" name="直線コネクタ 186"/>
        <xdr:cNvCxnSpPr/>
      </xdr:nvCxnSpPr>
      <xdr:spPr>
        <a:xfrm flipV="1">
          <a:off x="1130300" y="13024283"/>
          <a:ext cx="889000" cy="1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159386</xdr:rowOff>
    </xdr:from>
    <xdr:to>
      <xdr:col>24</xdr:col>
      <xdr:colOff>114300</xdr:colOff>
      <xdr:row>76</xdr:row>
      <xdr:rowOff>89536</xdr:rowOff>
    </xdr:to>
    <xdr:sp macro="" textlink="">
      <xdr:nvSpPr>
        <xdr:cNvPr id="197" name="楕円 196"/>
        <xdr:cNvSpPr/>
      </xdr:nvSpPr>
      <xdr:spPr>
        <a:xfrm>
          <a:off x="45847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10812</xdr:rowOff>
    </xdr:from>
    <xdr:ext cx="469744" cy="259045"/>
    <xdr:sp macro="" textlink="">
      <xdr:nvSpPr>
        <xdr:cNvPr id="198" name="維持補修費該当値テキスト"/>
        <xdr:cNvSpPr txBox="1"/>
      </xdr:nvSpPr>
      <xdr:spPr>
        <a:xfrm>
          <a:off x="4686300" y="128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131114</xdr:rowOff>
    </xdr:from>
    <xdr:to>
      <xdr:col>20</xdr:col>
      <xdr:colOff>38100</xdr:colOff>
      <xdr:row>76</xdr:row>
      <xdr:rowOff>61264</xdr:rowOff>
    </xdr:to>
    <xdr:sp macro="" textlink="">
      <xdr:nvSpPr>
        <xdr:cNvPr id="199" name="楕円 198"/>
        <xdr:cNvSpPr/>
      </xdr:nvSpPr>
      <xdr:spPr>
        <a:xfrm>
          <a:off x="3746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77791</xdr:rowOff>
    </xdr:from>
    <xdr:ext cx="469744" cy="259045"/>
    <xdr:sp macro="" textlink="">
      <xdr:nvSpPr>
        <xdr:cNvPr id="200" name="テキスト ボックス 199"/>
        <xdr:cNvSpPr txBox="1"/>
      </xdr:nvSpPr>
      <xdr:spPr>
        <a:xfrm>
          <a:off x="3562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59334</xdr:rowOff>
    </xdr:from>
    <xdr:to>
      <xdr:col>15</xdr:col>
      <xdr:colOff>101600</xdr:colOff>
      <xdr:row>74</xdr:row>
      <xdr:rowOff>160934</xdr:rowOff>
    </xdr:to>
    <xdr:sp macro="" textlink="">
      <xdr:nvSpPr>
        <xdr:cNvPr id="201" name="楕円 200"/>
        <xdr:cNvSpPr/>
      </xdr:nvSpPr>
      <xdr:spPr>
        <a:xfrm>
          <a:off x="2857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6011</xdr:rowOff>
    </xdr:from>
    <xdr:ext cx="534377" cy="259045"/>
    <xdr:sp macro="" textlink="">
      <xdr:nvSpPr>
        <xdr:cNvPr id="202" name="テキスト ボックス 201"/>
        <xdr:cNvSpPr txBox="1"/>
      </xdr:nvSpPr>
      <xdr:spPr>
        <a:xfrm>
          <a:off x="2641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114732</xdr:rowOff>
    </xdr:from>
    <xdr:to>
      <xdr:col>10</xdr:col>
      <xdr:colOff>165100</xdr:colOff>
      <xdr:row>76</xdr:row>
      <xdr:rowOff>44881</xdr:rowOff>
    </xdr:to>
    <xdr:sp macro="" textlink="">
      <xdr:nvSpPr>
        <xdr:cNvPr id="203" name="楕円 202"/>
        <xdr:cNvSpPr/>
      </xdr:nvSpPr>
      <xdr:spPr>
        <a:xfrm>
          <a:off x="1968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61409</xdr:rowOff>
    </xdr:from>
    <xdr:ext cx="469744" cy="259045"/>
    <xdr:sp macro="" textlink="">
      <xdr:nvSpPr>
        <xdr:cNvPr id="204" name="テキスト ボックス 203"/>
        <xdr:cNvSpPr txBox="1"/>
      </xdr:nvSpPr>
      <xdr:spPr>
        <a:xfrm>
          <a:off x="1784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66650</xdr:rowOff>
    </xdr:from>
    <xdr:to>
      <xdr:col>6</xdr:col>
      <xdr:colOff>38100</xdr:colOff>
      <xdr:row>76</xdr:row>
      <xdr:rowOff>168250</xdr:rowOff>
    </xdr:to>
    <xdr:sp macro="" textlink="">
      <xdr:nvSpPr>
        <xdr:cNvPr id="205" name="楕円 204"/>
        <xdr:cNvSpPr/>
      </xdr:nvSpPr>
      <xdr:spPr>
        <a:xfrm>
          <a:off x="1079500" y="130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13326</xdr:rowOff>
    </xdr:from>
    <xdr:ext cx="469744" cy="259045"/>
    <xdr:sp macro="" textlink="">
      <xdr:nvSpPr>
        <xdr:cNvPr id="206" name="テキスト ボックス 205"/>
        <xdr:cNvSpPr txBox="1"/>
      </xdr:nvSpPr>
      <xdr:spPr>
        <a:xfrm>
          <a:off x="895428" y="128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7" name="テキスト ボックス 216"/>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31" name="直線コネクタ 230"/>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32" name="扶助費最小値テキスト"/>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3" name="直線コネクタ 232"/>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4" name="扶助費最大値テキスト"/>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5" name="直線コネクタ 234"/>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118954</xdr:rowOff>
    </xdr:from>
    <xdr:to>
      <xdr:col>24</xdr:col>
      <xdr:colOff>63500</xdr:colOff>
      <xdr:row>97</xdr:row>
      <xdr:rowOff>33973</xdr:rowOff>
    </xdr:to>
    <xdr:cxnSp macro="">
      <xdr:nvCxnSpPr>
        <xdr:cNvPr id="236" name="直線コネクタ 235"/>
        <xdr:cNvCxnSpPr/>
      </xdr:nvCxnSpPr>
      <xdr:spPr>
        <a:xfrm flipV="1">
          <a:off x="3797300" y="16235254"/>
          <a:ext cx="838200" cy="4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7" name="扶助費平均値テキスト"/>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8" name="フローチャート: 判断 237"/>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33973</xdr:rowOff>
    </xdr:from>
    <xdr:to>
      <xdr:col>19</xdr:col>
      <xdr:colOff>177800</xdr:colOff>
      <xdr:row>97</xdr:row>
      <xdr:rowOff>154693</xdr:rowOff>
    </xdr:to>
    <xdr:cxnSp macro="">
      <xdr:nvCxnSpPr>
        <xdr:cNvPr id="239" name="直線コネクタ 238"/>
        <xdr:cNvCxnSpPr/>
      </xdr:nvCxnSpPr>
      <xdr:spPr>
        <a:xfrm flipV="1">
          <a:off x="2908300" y="16664623"/>
          <a:ext cx="889000" cy="1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40" name="フローチャート: 判断 239"/>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41" name="テキスト ボックス 240"/>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154693</xdr:rowOff>
    </xdr:from>
    <xdr:to>
      <xdr:col>15</xdr:col>
      <xdr:colOff>50800</xdr:colOff>
      <xdr:row>98</xdr:row>
      <xdr:rowOff>129070</xdr:rowOff>
    </xdr:to>
    <xdr:cxnSp macro="">
      <xdr:nvCxnSpPr>
        <xdr:cNvPr id="242" name="直線コネクタ 241"/>
        <xdr:cNvCxnSpPr/>
      </xdr:nvCxnSpPr>
      <xdr:spPr>
        <a:xfrm flipV="1">
          <a:off x="2019300" y="16785343"/>
          <a:ext cx="889000" cy="1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3" name="フローチャート: 判断 242"/>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4" name="テキスト ボックス 243"/>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129070</xdr:rowOff>
    </xdr:from>
    <xdr:to>
      <xdr:col>10</xdr:col>
      <xdr:colOff>114300</xdr:colOff>
      <xdr:row>98</xdr:row>
      <xdr:rowOff>170332</xdr:rowOff>
    </xdr:to>
    <xdr:cxnSp macro="">
      <xdr:nvCxnSpPr>
        <xdr:cNvPr id="245" name="直線コネクタ 244"/>
        <xdr:cNvCxnSpPr/>
      </xdr:nvCxnSpPr>
      <xdr:spPr>
        <a:xfrm flipV="1">
          <a:off x="1130300" y="16931170"/>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6" name="フローチャート: 判断 245"/>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7" name="テキスト ボックス 246"/>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8" name="フローチャート: 判断 247"/>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53846</xdr:rowOff>
    </xdr:from>
    <xdr:ext cx="599010" cy="259045"/>
    <xdr:sp macro="" textlink="">
      <xdr:nvSpPr>
        <xdr:cNvPr id="249" name="テキスト ボックス 248"/>
        <xdr:cNvSpPr txBox="1"/>
      </xdr:nvSpPr>
      <xdr:spPr>
        <a:xfrm>
          <a:off x="830795" y="1668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68154</xdr:rowOff>
    </xdr:from>
    <xdr:to>
      <xdr:col>24</xdr:col>
      <xdr:colOff>114300</xdr:colOff>
      <xdr:row>94</xdr:row>
      <xdr:rowOff>169754</xdr:rowOff>
    </xdr:to>
    <xdr:sp macro="" textlink="">
      <xdr:nvSpPr>
        <xdr:cNvPr id="255" name="楕円 254"/>
        <xdr:cNvSpPr/>
      </xdr:nvSpPr>
      <xdr:spPr>
        <a:xfrm>
          <a:off x="4584700" y="161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91031</xdr:rowOff>
    </xdr:from>
    <xdr:ext cx="599010" cy="259045"/>
    <xdr:sp macro="" textlink="">
      <xdr:nvSpPr>
        <xdr:cNvPr id="256" name="扶助費該当値テキスト"/>
        <xdr:cNvSpPr txBox="1"/>
      </xdr:nvSpPr>
      <xdr:spPr>
        <a:xfrm>
          <a:off x="4686300" y="1603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154623</xdr:rowOff>
    </xdr:from>
    <xdr:to>
      <xdr:col>20</xdr:col>
      <xdr:colOff>38100</xdr:colOff>
      <xdr:row>97</xdr:row>
      <xdr:rowOff>84773</xdr:rowOff>
    </xdr:to>
    <xdr:sp macro="" textlink="">
      <xdr:nvSpPr>
        <xdr:cNvPr id="257" name="楕円 256"/>
        <xdr:cNvSpPr/>
      </xdr:nvSpPr>
      <xdr:spPr>
        <a:xfrm>
          <a:off x="3746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101300</xdr:rowOff>
    </xdr:from>
    <xdr:ext cx="599010" cy="259045"/>
    <xdr:sp macro="" textlink="">
      <xdr:nvSpPr>
        <xdr:cNvPr id="258" name="テキスト ボックス 257"/>
        <xdr:cNvSpPr txBox="1"/>
      </xdr:nvSpPr>
      <xdr:spPr>
        <a:xfrm>
          <a:off x="3497795" y="163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103893</xdr:rowOff>
    </xdr:from>
    <xdr:to>
      <xdr:col>15</xdr:col>
      <xdr:colOff>101600</xdr:colOff>
      <xdr:row>98</xdr:row>
      <xdr:rowOff>34043</xdr:rowOff>
    </xdr:to>
    <xdr:sp macro="" textlink="">
      <xdr:nvSpPr>
        <xdr:cNvPr id="259" name="楕円 258"/>
        <xdr:cNvSpPr/>
      </xdr:nvSpPr>
      <xdr:spPr>
        <a:xfrm>
          <a:off x="2857500" y="167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50570</xdr:rowOff>
    </xdr:from>
    <xdr:ext cx="599010" cy="259045"/>
    <xdr:sp macro="" textlink="">
      <xdr:nvSpPr>
        <xdr:cNvPr id="260" name="テキスト ボックス 259"/>
        <xdr:cNvSpPr txBox="1"/>
      </xdr:nvSpPr>
      <xdr:spPr>
        <a:xfrm>
          <a:off x="2608795" y="165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78270</xdr:rowOff>
    </xdr:from>
    <xdr:to>
      <xdr:col>10</xdr:col>
      <xdr:colOff>165100</xdr:colOff>
      <xdr:row>99</xdr:row>
      <xdr:rowOff>8420</xdr:rowOff>
    </xdr:to>
    <xdr:sp macro="" textlink="">
      <xdr:nvSpPr>
        <xdr:cNvPr id="261" name="楕円 260"/>
        <xdr:cNvSpPr/>
      </xdr:nvSpPr>
      <xdr:spPr>
        <a:xfrm>
          <a:off x="1968500" y="16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24947</xdr:rowOff>
    </xdr:from>
    <xdr:ext cx="599010" cy="259045"/>
    <xdr:sp macro="" textlink="">
      <xdr:nvSpPr>
        <xdr:cNvPr id="262" name="テキスト ボックス 261"/>
        <xdr:cNvSpPr txBox="1"/>
      </xdr:nvSpPr>
      <xdr:spPr>
        <a:xfrm>
          <a:off x="1719795" y="1665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119532</xdr:rowOff>
    </xdr:from>
    <xdr:to>
      <xdr:col>6</xdr:col>
      <xdr:colOff>38100</xdr:colOff>
      <xdr:row>99</xdr:row>
      <xdr:rowOff>49682</xdr:rowOff>
    </xdr:to>
    <xdr:sp macro="" textlink="">
      <xdr:nvSpPr>
        <xdr:cNvPr id="263" name="楕円 262"/>
        <xdr:cNvSpPr/>
      </xdr:nvSpPr>
      <xdr:spPr>
        <a:xfrm>
          <a:off x="1079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40809</xdr:rowOff>
    </xdr:from>
    <xdr:ext cx="599010" cy="259045"/>
    <xdr:sp macro="" textlink="">
      <xdr:nvSpPr>
        <xdr:cNvPr id="264" name="テキスト ボックス 263"/>
        <xdr:cNvSpPr txBox="1"/>
      </xdr:nvSpPr>
      <xdr:spPr>
        <a:xfrm>
          <a:off x="830795" y="1701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8" name="直線コネクタ 287"/>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9" name="補助費等最小値テキスト"/>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90" name="直線コネクタ 289"/>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91" name="補助費等最大値テキスト"/>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92" name="直線コネクタ 291"/>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37033</xdr:rowOff>
    </xdr:from>
    <xdr:to>
      <xdr:col>55</xdr:col>
      <xdr:colOff>0</xdr:colOff>
      <xdr:row>37</xdr:row>
      <xdr:rowOff>84138</xdr:rowOff>
    </xdr:to>
    <xdr:cxnSp macro="">
      <xdr:nvCxnSpPr>
        <xdr:cNvPr id="293" name="直線コネクタ 292"/>
        <xdr:cNvCxnSpPr/>
      </xdr:nvCxnSpPr>
      <xdr:spPr>
        <a:xfrm>
          <a:off x="9639300" y="5180533"/>
          <a:ext cx="8382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4" name="補助費等平均値テキスト"/>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5" name="フローチャート: 判断 294"/>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37033</xdr:rowOff>
    </xdr:from>
    <xdr:to>
      <xdr:col>50</xdr:col>
      <xdr:colOff>114300</xdr:colOff>
      <xdr:row>37</xdr:row>
      <xdr:rowOff>134557</xdr:rowOff>
    </xdr:to>
    <xdr:cxnSp macro="">
      <xdr:nvCxnSpPr>
        <xdr:cNvPr id="296" name="直線コネクタ 295"/>
        <xdr:cNvCxnSpPr/>
      </xdr:nvCxnSpPr>
      <xdr:spPr>
        <a:xfrm flipV="1">
          <a:off x="8750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7" name="フローチャート: 判断 296"/>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8" name="テキスト ボックス 297"/>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126822</xdr:rowOff>
    </xdr:from>
    <xdr:to>
      <xdr:col>45</xdr:col>
      <xdr:colOff>177800</xdr:colOff>
      <xdr:row>37</xdr:row>
      <xdr:rowOff>134557</xdr:rowOff>
    </xdr:to>
    <xdr:cxnSp macro="">
      <xdr:nvCxnSpPr>
        <xdr:cNvPr id="299" name="直線コネクタ 298"/>
        <xdr:cNvCxnSpPr/>
      </xdr:nvCxnSpPr>
      <xdr:spPr>
        <a:xfrm>
          <a:off x="7861300" y="647047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300" name="フローチャート: 判断 299"/>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301" name="テキスト ボックス 300"/>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126822</xdr:rowOff>
    </xdr:from>
    <xdr:to>
      <xdr:col>41</xdr:col>
      <xdr:colOff>50800</xdr:colOff>
      <xdr:row>37</xdr:row>
      <xdr:rowOff>147180</xdr:rowOff>
    </xdr:to>
    <xdr:cxnSp macro="">
      <xdr:nvCxnSpPr>
        <xdr:cNvPr id="302" name="直線コネクタ 301"/>
        <xdr:cNvCxnSpPr/>
      </xdr:nvCxnSpPr>
      <xdr:spPr>
        <a:xfrm flipV="1">
          <a:off x="6972300" y="6470472"/>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3" name="フローチャート: 判断 302"/>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4" name="テキスト ボックス 303"/>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5" name="フローチャート: 判断 304"/>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6" name="テキスト ボックス 305"/>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33338</xdr:rowOff>
    </xdr:from>
    <xdr:to>
      <xdr:col>55</xdr:col>
      <xdr:colOff>50800</xdr:colOff>
      <xdr:row>37</xdr:row>
      <xdr:rowOff>134938</xdr:rowOff>
    </xdr:to>
    <xdr:sp macro="" textlink="">
      <xdr:nvSpPr>
        <xdr:cNvPr id="312" name="楕円 311"/>
        <xdr:cNvSpPr/>
      </xdr:nvSpPr>
      <xdr:spPr>
        <a:xfrm>
          <a:off x="104267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123157</xdr:rowOff>
    </xdr:from>
    <xdr:ext cx="534377" cy="259045"/>
    <xdr:sp macro="" textlink="">
      <xdr:nvSpPr>
        <xdr:cNvPr id="313" name="補助費等該当値テキスト"/>
        <xdr:cNvSpPr txBox="1"/>
      </xdr:nvSpPr>
      <xdr:spPr>
        <a:xfrm>
          <a:off x="10528300" y="62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157683</xdr:rowOff>
    </xdr:from>
    <xdr:to>
      <xdr:col>50</xdr:col>
      <xdr:colOff>165100</xdr:colOff>
      <xdr:row>30</xdr:row>
      <xdr:rowOff>87833</xdr:rowOff>
    </xdr:to>
    <xdr:sp macro="" textlink="">
      <xdr:nvSpPr>
        <xdr:cNvPr id="314" name="楕円 313"/>
        <xdr:cNvSpPr/>
      </xdr:nvSpPr>
      <xdr:spPr>
        <a:xfrm>
          <a:off x="9588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78960</xdr:rowOff>
    </xdr:from>
    <xdr:ext cx="599010" cy="259045"/>
    <xdr:sp macro="" textlink="">
      <xdr:nvSpPr>
        <xdr:cNvPr id="315" name="テキスト ボックス 314"/>
        <xdr:cNvSpPr txBox="1"/>
      </xdr:nvSpPr>
      <xdr:spPr>
        <a:xfrm>
          <a:off x="9339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83757</xdr:rowOff>
    </xdr:from>
    <xdr:to>
      <xdr:col>46</xdr:col>
      <xdr:colOff>38100</xdr:colOff>
      <xdr:row>38</xdr:row>
      <xdr:rowOff>13906</xdr:rowOff>
    </xdr:to>
    <xdr:sp macro="" textlink="">
      <xdr:nvSpPr>
        <xdr:cNvPr id="316" name="楕円 315"/>
        <xdr:cNvSpPr/>
      </xdr:nvSpPr>
      <xdr:spPr>
        <a:xfrm>
          <a:off x="8699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5033</xdr:rowOff>
    </xdr:from>
    <xdr:ext cx="534377" cy="259045"/>
    <xdr:sp macro="" textlink="">
      <xdr:nvSpPr>
        <xdr:cNvPr id="317" name="テキスト ボックス 316"/>
        <xdr:cNvSpPr txBox="1"/>
      </xdr:nvSpPr>
      <xdr:spPr>
        <a:xfrm>
          <a:off x="8483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76022</xdr:rowOff>
    </xdr:from>
    <xdr:to>
      <xdr:col>41</xdr:col>
      <xdr:colOff>101600</xdr:colOff>
      <xdr:row>38</xdr:row>
      <xdr:rowOff>6172</xdr:rowOff>
    </xdr:to>
    <xdr:sp macro="" textlink="">
      <xdr:nvSpPr>
        <xdr:cNvPr id="318" name="楕円 317"/>
        <xdr:cNvSpPr/>
      </xdr:nvSpPr>
      <xdr:spPr>
        <a:xfrm>
          <a:off x="7810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168749</xdr:rowOff>
    </xdr:from>
    <xdr:ext cx="534377" cy="259045"/>
    <xdr:sp macro="" textlink="">
      <xdr:nvSpPr>
        <xdr:cNvPr id="319" name="テキスト ボックス 318"/>
        <xdr:cNvSpPr txBox="1"/>
      </xdr:nvSpPr>
      <xdr:spPr>
        <a:xfrm>
          <a:off x="7594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96380</xdr:rowOff>
    </xdr:from>
    <xdr:to>
      <xdr:col>36</xdr:col>
      <xdr:colOff>165100</xdr:colOff>
      <xdr:row>38</xdr:row>
      <xdr:rowOff>26530</xdr:rowOff>
    </xdr:to>
    <xdr:sp macro="" textlink="">
      <xdr:nvSpPr>
        <xdr:cNvPr id="320" name="楕円 319"/>
        <xdr:cNvSpPr/>
      </xdr:nvSpPr>
      <xdr:spPr>
        <a:xfrm>
          <a:off x="6921500" y="64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17657</xdr:rowOff>
    </xdr:from>
    <xdr:ext cx="534377" cy="259045"/>
    <xdr:sp macro="" textlink="">
      <xdr:nvSpPr>
        <xdr:cNvPr id="321" name="テキスト ボックス 320"/>
        <xdr:cNvSpPr txBox="1"/>
      </xdr:nvSpPr>
      <xdr:spPr>
        <a:xfrm>
          <a:off x="6705111" y="65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3" name="直線コネクタ 342"/>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4"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5" name="直線コネクタ 344"/>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6"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7" name="直線コネクタ 346"/>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136609</xdr:rowOff>
    </xdr:from>
    <xdr:to>
      <xdr:col>55</xdr:col>
      <xdr:colOff>0</xdr:colOff>
      <xdr:row>57</xdr:row>
      <xdr:rowOff>140285</xdr:rowOff>
    </xdr:to>
    <xdr:cxnSp macro="">
      <xdr:nvCxnSpPr>
        <xdr:cNvPr id="348" name="直線コネクタ 347"/>
        <xdr:cNvCxnSpPr/>
      </xdr:nvCxnSpPr>
      <xdr:spPr>
        <a:xfrm>
          <a:off x="9639300" y="9909259"/>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9" name="普通建設事業費平均値テキスト"/>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0" name="フローチャート: 判断 349"/>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136609</xdr:rowOff>
    </xdr:from>
    <xdr:to>
      <xdr:col>50</xdr:col>
      <xdr:colOff>114300</xdr:colOff>
      <xdr:row>57</xdr:row>
      <xdr:rowOff>152405</xdr:rowOff>
    </xdr:to>
    <xdr:cxnSp macro="">
      <xdr:nvCxnSpPr>
        <xdr:cNvPr id="351" name="直線コネクタ 350"/>
        <xdr:cNvCxnSpPr/>
      </xdr:nvCxnSpPr>
      <xdr:spPr>
        <a:xfrm flipV="1">
          <a:off x="8750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2" name="フローチャート: 判断 351"/>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3" name="テキスト ボックス 352"/>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10486</xdr:rowOff>
    </xdr:from>
    <xdr:to>
      <xdr:col>45</xdr:col>
      <xdr:colOff>177800</xdr:colOff>
      <xdr:row>57</xdr:row>
      <xdr:rowOff>152405</xdr:rowOff>
    </xdr:to>
    <xdr:cxnSp macro="">
      <xdr:nvCxnSpPr>
        <xdr:cNvPr id="354" name="直線コネクタ 353"/>
        <xdr:cNvCxnSpPr/>
      </xdr:nvCxnSpPr>
      <xdr:spPr>
        <a:xfrm>
          <a:off x="7861300" y="9783136"/>
          <a:ext cx="889000" cy="1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5" name="フローチャート: 判断 354"/>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6" name="テキスト ボックス 355"/>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10486</xdr:rowOff>
    </xdr:from>
    <xdr:to>
      <xdr:col>41</xdr:col>
      <xdr:colOff>50800</xdr:colOff>
      <xdr:row>57</xdr:row>
      <xdr:rowOff>162583</xdr:rowOff>
    </xdr:to>
    <xdr:cxnSp macro="">
      <xdr:nvCxnSpPr>
        <xdr:cNvPr id="357" name="直線コネクタ 356"/>
        <xdr:cNvCxnSpPr/>
      </xdr:nvCxnSpPr>
      <xdr:spPr>
        <a:xfrm flipV="1">
          <a:off x="6972300" y="9783136"/>
          <a:ext cx="889000" cy="1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8" name="フローチャート: 判断 357"/>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9" name="テキスト ボックス 358"/>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0" name="フローチャート: 判断 359"/>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1" name="テキスト ボックス 360"/>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89485</xdr:rowOff>
    </xdr:from>
    <xdr:to>
      <xdr:col>55</xdr:col>
      <xdr:colOff>50800</xdr:colOff>
      <xdr:row>58</xdr:row>
      <xdr:rowOff>19635</xdr:rowOff>
    </xdr:to>
    <xdr:sp macro="" textlink="">
      <xdr:nvSpPr>
        <xdr:cNvPr id="367" name="楕円 366"/>
        <xdr:cNvSpPr/>
      </xdr:nvSpPr>
      <xdr:spPr>
        <a:xfrm>
          <a:off x="104267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4412</xdr:rowOff>
    </xdr:from>
    <xdr:ext cx="534377" cy="259045"/>
    <xdr:sp macro="" textlink="">
      <xdr:nvSpPr>
        <xdr:cNvPr id="368" name="普通建設事業費該当値テキスト"/>
        <xdr:cNvSpPr txBox="1"/>
      </xdr:nvSpPr>
      <xdr:spPr>
        <a:xfrm>
          <a:off x="10528300" y="97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85809</xdr:rowOff>
    </xdr:from>
    <xdr:to>
      <xdr:col>50</xdr:col>
      <xdr:colOff>165100</xdr:colOff>
      <xdr:row>58</xdr:row>
      <xdr:rowOff>15959</xdr:rowOff>
    </xdr:to>
    <xdr:sp macro="" textlink="">
      <xdr:nvSpPr>
        <xdr:cNvPr id="369" name="楕円 368"/>
        <xdr:cNvSpPr/>
      </xdr:nvSpPr>
      <xdr:spPr>
        <a:xfrm>
          <a:off x="9588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7086</xdr:rowOff>
    </xdr:from>
    <xdr:ext cx="534377" cy="259045"/>
    <xdr:sp macro="" textlink="">
      <xdr:nvSpPr>
        <xdr:cNvPr id="370" name="テキスト ボックス 369"/>
        <xdr:cNvSpPr txBox="1"/>
      </xdr:nvSpPr>
      <xdr:spPr>
        <a:xfrm>
          <a:off x="9372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101605</xdr:rowOff>
    </xdr:from>
    <xdr:to>
      <xdr:col>46</xdr:col>
      <xdr:colOff>38100</xdr:colOff>
      <xdr:row>58</xdr:row>
      <xdr:rowOff>31755</xdr:rowOff>
    </xdr:to>
    <xdr:sp macro="" textlink="">
      <xdr:nvSpPr>
        <xdr:cNvPr id="371" name="楕円 370"/>
        <xdr:cNvSpPr/>
      </xdr:nvSpPr>
      <xdr:spPr>
        <a:xfrm>
          <a:off x="8699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22882</xdr:rowOff>
    </xdr:from>
    <xdr:ext cx="534377" cy="259045"/>
    <xdr:sp macro="" textlink="">
      <xdr:nvSpPr>
        <xdr:cNvPr id="372" name="テキスト ボックス 371"/>
        <xdr:cNvSpPr txBox="1"/>
      </xdr:nvSpPr>
      <xdr:spPr>
        <a:xfrm>
          <a:off x="8483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131136</xdr:rowOff>
    </xdr:from>
    <xdr:to>
      <xdr:col>41</xdr:col>
      <xdr:colOff>101600</xdr:colOff>
      <xdr:row>57</xdr:row>
      <xdr:rowOff>61286</xdr:rowOff>
    </xdr:to>
    <xdr:sp macro="" textlink="">
      <xdr:nvSpPr>
        <xdr:cNvPr id="373" name="楕円 372"/>
        <xdr:cNvSpPr/>
      </xdr:nvSpPr>
      <xdr:spPr>
        <a:xfrm>
          <a:off x="78105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77813</xdr:rowOff>
    </xdr:from>
    <xdr:ext cx="534377" cy="259045"/>
    <xdr:sp macro="" textlink="">
      <xdr:nvSpPr>
        <xdr:cNvPr id="374" name="テキスト ボックス 373"/>
        <xdr:cNvSpPr txBox="1"/>
      </xdr:nvSpPr>
      <xdr:spPr>
        <a:xfrm>
          <a:off x="7594111" y="95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111783</xdr:rowOff>
    </xdr:from>
    <xdr:to>
      <xdr:col>36</xdr:col>
      <xdr:colOff>165100</xdr:colOff>
      <xdr:row>58</xdr:row>
      <xdr:rowOff>41933</xdr:rowOff>
    </xdr:to>
    <xdr:sp macro="" textlink="">
      <xdr:nvSpPr>
        <xdr:cNvPr id="375" name="楕円 374"/>
        <xdr:cNvSpPr/>
      </xdr:nvSpPr>
      <xdr:spPr>
        <a:xfrm>
          <a:off x="6921500" y="9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33060</xdr:rowOff>
    </xdr:from>
    <xdr:ext cx="534377" cy="259045"/>
    <xdr:sp macro="" textlink="">
      <xdr:nvSpPr>
        <xdr:cNvPr id="376" name="テキスト ボックス 375"/>
        <xdr:cNvSpPr txBox="1"/>
      </xdr:nvSpPr>
      <xdr:spPr>
        <a:xfrm>
          <a:off x="6705111" y="99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0" name="直線コネクタ 399"/>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1"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2" name="直線コネクタ 401"/>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3"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4" name="直線コネクタ 403"/>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43002</xdr:rowOff>
    </xdr:to>
    <xdr:cxnSp macro="">
      <xdr:nvCxnSpPr>
        <xdr:cNvPr id="405" name="直線コネクタ 404"/>
        <xdr:cNvCxnSpPr/>
      </xdr:nvCxnSpPr>
      <xdr:spPr>
        <a:xfrm flipV="1">
          <a:off x="9639300" y="13405777"/>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6"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7" name="フローチャート: 判断 406"/>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43002</xdr:rowOff>
    </xdr:from>
    <xdr:to>
      <xdr:col>50</xdr:col>
      <xdr:colOff>114300</xdr:colOff>
      <xdr:row>78</xdr:row>
      <xdr:rowOff>145892</xdr:rowOff>
    </xdr:to>
    <xdr:cxnSp macro="">
      <xdr:nvCxnSpPr>
        <xdr:cNvPr id="408" name="直線コネクタ 407"/>
        <xdr:cNvCxnSpPr/>
      </xdr:nvCxnSpPr>
      <xdr:spPr>
        <a:xfrm flipV="1">
          <a:off x="8750300" y="13416102"/>
          <a:ext cx="889000" cy="10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9" name="フローチャート: 判断 408"/>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0" name="テキスト ボックス 409"/>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87788</xdr:rowOff>
    </xdr:from>
    <xdr:to>
      <xdr:col>45</xdr:col>
      <xdr:colOff>177800</xdr:colOff>
      <xdr:row>78</xdr:row>
      <xdr:rowOff>145892</xdr:rowOff>
    </xdr:to>
    <xdr:cxnSp macro="">
      <xdr:nvCxnSpPr>
        <xdr:cNvPr id="411" name="直線コネクタ 410"/>
        <xdr:cNvCxnSpPr/>
      </xdr:nvCxnSpPr>
      <xdr:spPr>
        <a:xfrm>
          <a:off x="7861300" y="13460888"/>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2" name="フローチャート: 判断 411"/>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3" name="テキスト ボックス 412"/>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87788</xdr:rowOff>
    </xdr:from>
    <xdr:to>
      <xdr:col>41</xdr:col>
      <xdr:colOff>50800</xdr:colOff>
      <xdr:row>78</xdr:row>
      <xdr:rowOff>148786</xdr:rowOff>
    </xdr:to>
    <xdr:cxnSp macro="">
      <xdr:nvCxnSpPr>
        <xdr:cNvPr id="414" name="直線コネクタ 413"/>
        <xdr:cNvCxnSpPr/>
      </xdr:nvCxnSpPr>
      <xdr:spPr>
        <a:xfrm flipV="1">
          <a:off x="6972300" y="13460888"/>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5" name="フローチャート: 判断 414"/>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6" name="テキスト ボックス 415"/>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7" name="フローチャート: 判断 416"/>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8" name="テキスト ボックス 417"/>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153327</xdr:rowOff>
    </xdr:from>
    <xdr:to>
      <xdr:col>55</xdr:col>
      <xdr:colOff>50800</xdr:colOff>
      <xdr:row>78</xdr:row>
      <xdr:rowOff>83477</xdr:rowOff>
    </xdr:to>
    <xdr:sp macro="" textlink="">
      <xdr:nvSpPr>
        <xdr:cNvPr id="424" name="楕円 423"/>
        <xdr:cNvSpPr/>
      </xdr:nvSpPr>
      <xdr:spPr>
        <a:xfrm>
          <a:off x="10426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131754</xdr:rowOff>
    </xdr:from>
    <xdr:ext cx="469744" cy="259045"/>
    <xdr:sp macro="" textlink="">
      <xdr:nvSpPr>
        <xdr:cNvPr id="425" name="普通建設事業費 （ うち新規整備　）該当値テキスト"/>
        <xdr:cNvSpPr txBox="1"/>
      </xdr:nvSpPr>
      <xdr:spPr>
        <a:xfrm>
          <a:off x="10528300" y="1333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163652</xdr:rowOff>
    </xdr:from>
    <xdr:to>
      <xdr:col>50</xdr:col>
      <xdr:colOff>165100</xdr:colOff>
      <xdr:row>78</xdr:row>
      <xdr:rowOff>93802</xdr:rowOff>
    </xdr:to>
    <xdr:sp macro="" textlink="">
      <xdr:nvSpPr>
        <xdr:cNvPr id="426" name="楕円 425"/>
        <xdr:cNvSpPr/>
      </xdr:nvSpPr>
      <xdr:spPr>
        <a:xfrm>
          <a:off x="9588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110329</xdr:rowOff>
    </xdr:from>
    <xdr:ext cx="469744" cy="259045"/>
    <xdr:sp macro="" textlink="">
      <xdr:nvSpPr>
        <xdr:cNvPr id="427" name="テキスト ボックス 426"/>
        <xdr:cNvSpPr txBox="1"/>
      </xdr:nvSpPr>
      <xdr:spPr>
        <a:xfrm>
          <a:off x="9404428" y="13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95092</xdr:rowOff>
    </xdr:from>
    <xdr:to>
      <xdr:col>46</xdr:col>
      <xdr:colOff>38100</xdr:colOff>
      <xdr:row>79</xdr:row>
      <xdr:rowOff>25242</xdr:rowOff>
    </xdr:to>
    <xdr:sp macro="" textlink="">
      <xdr:nvSpPr>
        <xdr:cNvPr id="428" name="楕円 427"/>
        <xdr:cNvSpPr/>
      </xdr:nvSpPr>
      <xdr:spPr>
        <a:xfrm>
          <a:off x="8699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16369</xdr:rowOff>
    </xdr:from>
    <xdr:ext cx="469744" cy="259045"/>
    <xdr:sp macro="" textlink="">
      <xdr:nvSpPr>
        <xdr:cNvPr id="429" name="テキスト ボックス 428"/>
        <xdr:cNvSpPr txBox="1"/>
      </xdr:nvSpPr>
      <xdr:spPr>
        <a:xfrm>
          <a:off x="8515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36988</xdr:rowOff>
    </xdr:from>
    <xdr:to>
      <xdr:col>41</xdr:col>
      <xdr:colOff>101600</xdr:colOff>
      <xdr:row>78</xdr:row>
      <xdr:rowOff>138588</xdr:rowOff>
    </xdr:to>
    <xdr:sp macro="" textlink="">
      <xdr:nvSpPr>
        <xdr:cNvPr id="430" name="楕円 429"/>
        <xdr:cNvSpPr/>
      </xdr:nvSpPr>
      <xdr:spPr>
        <a:xfrm>
          <a:off x="7810500" y="13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155115</xdr:rowOff>
    </xdr:from>
    <xdr:ext cx="469744" cy="259045"/>
    <xdr:sp macro="" textlink="">
      <xdr:nvSpPr>
        <xdr:cNvPr id="431" name="テキスト ボックス 430"/>
        <xdr:cNvSpPr txBox="1"/>
      </xdr:nvSpPr>
      <xdr:spPr>
        <a:xfrm>
          <a:off x="7626428" y="131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97986</xdr:rowOff>
    </xdr:from>
    <xdr:to>
      <xdr:col>36</xdr:col>
      <xdr:colOff>165100</xdr:colOff>
      <xdr:row>79</xdr:row>
      <xdr:rowOff>28136</xdr:rowOff>
    </xdr:to>
    <xdr:sp macro="" textlink="">
      <xdr:nvSpPr>
        <xdr:cNvPr id="432" name="楕円 431"/>
        <xdr:cNvSpPr/>
      </xdr:nvSpPr>
      <xdr:spPr>
        <a:xfrm>
          <a:off x="6921500" y="134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19263</xdr:rowOff>
    </xdr:from>
    <xdr:ext cx="469744" cy="259045"/>
    <xdr:sp macro="" textlink="">
      <xdr:nvSpPr>
        <xdr:cNvPr id="433" name="テキスト ボックス 432"/>
        <xdr:cNvSpPr txBox="1"/>
      </xdr:nvSpPr>
      <xdr:spPr>
        <a:xfrm>
          <a:off x="6737428" y="13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7" name="直線コネクタ 456"/>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8"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9" name="直線コネクタ 458"/>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0"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1" name="直線コネクタ 460"/>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80987</xdr:rowOff>
    </xdr:from>
    <xdr:to>
      <xdr:col>55</xdr:col>
      <xdr:colOff>0</xdr:colOff>
      <xdr:row>97</xdr:row>
      <xdr:rowOff>97637</xdr:rowOff>
    </xdr:to>
    <xdr:cxnSp macro="">
      <xdr:nvCxnSpPr>
        <xdr:cNvPr id="462" name="直線コネクタ 461"/>
        <xdr:cNvCxnSpPr/>
      </xdr:nvCxnSpPr>
      <xdr:spPr>
        <a:xfrm>
          <a:off x="9639300" y="16711637"/>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3" name="普通建設事業費 （ うち更新整備　）平均値テキスト"/>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4" name="フローチャート: 判断 463"/>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150406</xdr:rowOff>
    </xdr:from>
    <xdr:to>
      <xdr:col>50</xdr:col>
      <xdr:colOff>114300</xdr:colOff>
      <xdr:row>97</xdr:row>
      <xdr:rowOff>80987</xdr:rowOff>
    </xdr:to>
    <xdr:cxnSp macro="">
      <xdr:nvCxnSpPr>
        <xdr:cNvPr id="465" name="直線コネクタ 464"/>
        <xdr:cNvCxnSpPr/>
      </xdr:nvCxnSpPr>
      <xdr:spPr>
        <a:xfrm>
          <a:off x="8750300" y="16609606"/>
          <a:ext cx="88900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6" name="フローチャート: 判断 465"/>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7" name="テキスト ボックス 466"/>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51975</xdr:rowOff>
    </xdr:from>
    <xdr:to>
      <xdr:col>45</xdr:col>
      <xdr:colOff>177800</xdr:colOff>
      <xdr:row>96</xdr:row>
      <xdr:rowOff>150406</xdr:rowOff>
    </xdr:to>
    <xdr:cxnSp macro="">
      <xdr:nvCxnSpPr>
        <xdr:cNvPr id="468" name="直線コネクタ 467"/>
        <xdr:cNvCxnSpPr/>
      </xdr:nvCxnSpPr>
      <xdr:spPr>
        <a:xfrm>
          <a:off x="7861300" y="16511175"/>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9" name="フローチャート: 判断 468"/>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0" name="テキスト ボックス 469"/>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51975</xdr:rowOff>
    </xdr:from>
    <xdr:to>
      <xdr:col>41</xdr:col>
      <xdr:colOff>50800</xdr:colOff>
      <xdr:row>97</xdr:row>
      <xdr:rowOff>17438</xdr:rowOff>
    </xdr:to>
    <xdr:cxnSp macro="">
      <xdr:nvCxnSpPr>
        <xdr:cNvPr id="471" name="直線コネクタ 470"/>
        <xdr:cNvCxnSpPr/>
      </xdr:nvCxnSpPr>
      <xdr:spPr>
        <a:xfrm flipV="1">
          <a:off x="6972300" y="16511175"/>
          <a:ext cx="889000" cy="1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2" name="フローチャート: 判断 471"/>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3" name="テキスト ボックス 472"/>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4" name="フローチャート: 判断 473"/>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5" name="テキスト ボックス 474"/>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46837</xdr:rowOff>
    </xdr:from>
    <xdr:to>
      <xdr:col>55</xdr:col>
      <xdr:colOff>50800</xdr:colOff>
      <xdr:row>97</xdr:row>
      <xdr:rowOff>148437</xdr:rowOff>
    </xdr:to>
    <xdr:sp macro="" textlink="">
      <xdr:nvSpPr>
        <xdr:cNvPr id="481" name="楕円 480"/>
        <xdr:cNvSpPr/>
      </xdr:nvSpPr>
      <xdr:spPr>
        <a:xfrm>
          <a:off x="10426700" y="1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133214</xdr:rowOff>
    </xdr:from>
    <xdr:ext cx="534377" cy="259045"/>
    <xdr:sp macro="" textlink="">
      <xdr:nvSpPr>
        <xdr:cNvPr id="482" name="普通建設事業費 （ うち更新整備　）該当値テキスト"/>
        <xdr:cNvSpPr txBox="1"/>
      </xdr:nvSpPr>
      <xdr:spPr>
        <a:xfrm>
          <a:off x="10528300" y="165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30187</xdr:rowOff>
    </xdr:from>
    <xdr:to>
      <xdr:col>50</xdr:col>
      <xdr:colOff>165100</xdr:colOff>
      <xdr:row>97</xdr:row>
      <xdr:rowOff>131787</xdr:rowOff>
    </xdr:to>
    <xdr:sp macro="" textlink="">
      <xdr:nvSpPr>
        <xdr:cNvPr id="483" name="楕円 482"/>
        <xdr:cNvSpPr/>
      </xdr:nvSpPr>
      <xdr:spPr>
        <a:xfrm>
          <a:off x="9588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122914</xdr:rowOff>
    </xdr:from>
    <xdr:ext cx="534377" cy="259045"/>
    <xdr:sp macro="" textlink="">
      <xdr:nvSpPr>
        <xdr:cNvPr id="484" name="テキスト ボックス 483"/>
        <xdr:cNvSpPr txBox="1"/>
      </xdr:nvSpPr>
      <xdr:spPr>
        <a:xfrm>
          <a:off x="9372111" y="167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99606</xdr:rowOff>
    </xdr:from>
    <xdr:to>
      <xdr:col>46</xdr:col>
      <xdr:colOff>38100</xdr:colOff>
      <xdr:row>97</xdr:row>
      <xdr:rowOff>29756</xdr:rowOff>
    </xdr:to>
    <xdr:sp macro="" textlink="">
      <xdr:nvSpPr>
        <xdr:cNvPr id="485" name="楕円 484"/>
        <xdr:cNvSpPr/>
      </xdr:nvSpPr>
      <xdr:spPr>
        <a:xfrm>
          <a:off x="8699500" y="16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20883</xdr:rowOff>
    </xdr:from>
    <xdr:ext cx="534377" cy="259045"/>
    <xdr:sp macro="" textlink="">
      <xdr:nvSpPr>
        <xdr:cNvPr id="486" name="テキスト ボックス 485"/>
        <xdr:cNvSpPr txBox="1"/>
      </xdr:nvSpPr>
      <xdr:spPr>
        <a:xfrm>
          <a:off x="8483111" y="166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1175</xdr:rowOff>
    </xdr:from>
    <xdr:to>
      <xdr:col>41</xdr:col>
      <xdr:colOff>101600</xdr:colOff>
      <xdr:row>96</xdr:row>
      <xdr:rowOff>102775</xdr:rowOff>
    </xdr:to>
    <xdr:sp macro="" textlink="">
      <xdr:nvSpPr>
        <xdr:cNvPr id="487" name="楕円 486"/>
        <xdr:cNvSpPr/>
      </xdr:nvSpPr>
      <xdr:spPr>
        <a:xfrm>
          <a:off x="7810500" y="164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93902</xdr:rowOff>
    </xdr:from>
    <xdr:ext cx="534377" cy="259045"/>
    <xdr:sp macro="" textlink="">
      <xdr:nvSpPr>
        <xdr:cNvPr id="488" name="テキスト ボックス 487"/>
        <xdr:cNvSpPr txBox="1"/>
      </xdr:nvSpPr>
      <xdr:spPr>
        <a:xfrm>
          <a:off x="7594111" y="165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138088</xdr:rowOff>
    </xdr:from>
    <xdr:to>
      <xdr:col>36</xdr:col>
      <xdr:colOff>165100</xdr:colOff>
      <xdr:row>97</xdr:row>
      <xdr:rowOff>68238</xdr:rowOff>
    </xdr:to>
    <xdr:sp macro="" textlink="">
      <xdr:nvSpPr>
        <xdr:cNvPr id="489" name="楕円 488"/>
        <xdr:cNvSpPr/>
      </xdr:nvSpPr>
      <xdr:spPr>
        <a:xfrm>
          <a:off x="6921500" y="16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59365</xdr:rowOff>
    </xdr:from>
    <xdr:ext cx="534377" cy="259045"/>
    <xdr:sp macro="" textlink="">
      <xdr:nvSpPr>
        <xdr:cNvPr id="490" name="テキスト ボックス 489"/>
        <xdr:cNvSpPr txBox="1"/>
      </xdr:nvSpPr>
      <xdr:spPr>
        <a:xfrm>
          <a:off x="6705111" y="166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4" name="テキスト ボックス 503"/>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6" name="テキスト ボックス 505"/>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8" name="テキスト ボックス 507"/>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2" name="テキスト ボックス 51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4" name="テキスト ボックス 51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6" name="直線コネクタ 515"/>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9"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0" name="直線コネクタ 519"/>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2"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3" name="フローチャート: 判断 522"/>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5" name="フローチャート: 判断 524"/>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6" name="テキスト ボックス 525"/>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8" name="フローチャート: 判断 527"/>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9" name="テキスト ボックス 528"/>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1" name="フローチャート: 判断 530"/>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2" name="テキスト ボックス 531"/>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3" name="フローチャート: 判断 532"/>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4" name="テキスト ボックス 53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9" name="テキスト ボックス 548"/>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4" name="直線コネクタ 623"/>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5"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6" name="直線コネクタ 625"/>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7"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8" name="直線コネクタ 627"/>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39115</xdr:rowOff>
    </xdr:from>
    <xdr:to>
      <xdr:col>85</xdr:col>
      <xdr:colOff>127000</xdr:colOff>
      <xdr:row>77</xdr:row>
      <xdr:rowOff>60344</xdr:rowOff>
    </xdr:to>
    <xdr:cxnSp macro="">
      <xdr:nvCxnSpPr>
        <xdr:cNvPr id="629" name="直線コネクタ 628"/>
        <xdr:cNvCxnSpPr/>
      </xdr:nvCxnSpPr>
      <xdr:spPr>
        <a:xfrm>
          <a:off x="15481300" y="13240765"/>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0"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1" name="フローチャート: 判断 630"/>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129468</xdr:rowOff>
    </xdr:from>
    <xdr:to>
      <xdr:col>81</xdr:col>
      <xdr:colOff>50800</xdr:colOff>
      <xdr:row>77</xdr:row>
      <xdr:rowOff>39115</xdr:rowOff>
    </xdr:to>
    <xdr:cxnSp macro="">
      <xdr:nvCxnSpPr>
        <xdr:cNvPr id="632" name="直線コネクタ 631"/>
        <xdr:cNvCxnSpPr/>
      </xdr:nvCxnSpPr>
      <xdr:spPr>
        <a:xfrm>
          <a:off x="14592300" y="13159668"/>
          <a:ext cx="889000" cy="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3" name="フローチャート: 判断 632"/>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4" name="テキスト ボックス 633"/>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81462</xdr:rowOff>
    </xdr:from>
    <xdr:to>
      <xdr:col>76</xdr:col>
      <xdr:colOff>114300</xdr:colOff>
      <xdr:row>76</xdr:row>
      <xdr:rowOff>129468</xdr:rowOff>
    </xdr:to>
    <xdr:cxnSp macro="">
      <xdr:nvCxnSpPr>
        <xdr:cNvPr id="635" name="直線コネクタ 634"/>
        <xdr:cNvCxnSpPr/>
      </xdr:nvCxnSpPr>
      <xdr:spPr>
        <a:xfrm>
          <a:off x="13703300" y="131116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6" name="フローチャート: 判断 635"/>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7" name="テキスト ボックス 636"/>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109547</xdr:rowOff>
    </xdr:from>
    <xdr:to>
      <xdr:col>71</xdr:col>
      <xdr:colOff>177800</xdr:colOff>
      <xdr:row>76</xdr:row>
      <xdr:rowOff>81462</xdr:rowOff>
    </xdr:to>
    <xdr:cxnSp macro="">
      <xdr:nvCxnSpPr>
        <xdr:cNvPr id="638" name="直線コネクタ 637"/>
        <xdr:cNvCxnSpPr/>
      </xdr:nvCxnSpPr>
      <xdr:spPr>
        <a:xfrm>
          <a:off x="12814300" y="1296829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9" name="フローチャート: 判断 638"/>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0" name="テキスト ボックス 639"/>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1" name="フローチャート: 判断 640"/>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2" name="テキスト ボックス 641"/>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9544</xdr:rowOff>
    </xdr:from>
    <xdr:to>
      <xdr:col>85</xdr:col>
      <xdr:colOff>177800</xdr:colOff>
      <xdr:row>77</xdr:row>
      <xdr:rowOff>111144</xdr:rowOff>
    </xdr:to>
    <xdr:sp macro="" textlink="">
      <xdr:nvSpPr>
        <xdr:cNvPr id="648" name="楕円 647"/>
        <xdr:cNvSpPr/>
      </xdr:nvSpPr>
      <xdr:spPr>
        <a:xfrm>
          <a:off x="16268700" y="132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159421</xdr:rowOff>
    </xdr:from>
    <xdr:ext cx="469744" cy="259045"/>
    <xdr:sp macro="" textlink="">
      <xdr:nvSpPr>
        <xdr:cNvPr id="649" name="公債費該当値テキスト"/>
        <xdr:cNvSpPr txBox="1"/>
      </xdr:nvSpPr>
      <xdr:spPr>
        <a:xfrm>
          <a:off x="16370300" y="13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159765</xdr:rowOff>
    </xdr:from>
    <xdr:to>
      <xdr:col>81</xdr:col>
      <xdr:colOff>101600</xdr:colOff>
      <xdr:row>77</xdr:row>
      <xdr:rowOff>89915</xdr:rowOff>
    </xdr:to>
    <xdr:sp macro="" textlink="">
      <xdr:nvSpPr>
        <xdr:cNvPr id="650" name="楕円 649"/>
        <xdr:cNvSpPr/>
      </xdr:nvSpPr>
      <xdr:spPr>
        <a:xfrm>
          <a:off x="15430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81042</xdr:rowOff>
    </xdr:from>
    <xdr:ext cx="469744" cy="259045"/>
    <xdr:sp macro="" textlink="">
      <xdr:nvSpPr>
        <xdr:cNvPr id="651" name="テキスト ボックス 650"/>
        <xdr:cNvSpPr txBox="1"/>
      </xdr:nvSpPr>
      <xdr:spPr>
        <a:xfrm>
          <a:off x="15246428"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78668</xdr:rowOff>
    </xdr:from>
    <xdr:to>
      <xdr:col>76</xdr:col>
      <xdr:colOff>165100</xdr:colOff>
      <xdr:row>77</xdr:row>
      <xdr:rowOff>8818</xdr:rowOff>
    </xdr:to>
    <xdr:sp macro="" textlink="">
      <xdr:nvSpPr>
        <xdr:cNvPr id="652" name="楕円 651"/>
        <xdr:cNvSpPr/>
      </xdr:nvSpPr>
      <xdr:spPr>
        <a:xfrm>
          <a:off x="14541500" y="131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171395</xdr:rowOff>
    </xdr:from>
    <xdr:ext cx="469744" cy="259045"/>
    <xdr:sp macro="" textlink="">
      <xdr:nvSpPr>
        <xdr:cNvPr id="653" name="テキスト ボックス 652"/>
        <xdr:cNvSpPr txBox="1"/>
      </xdr:nvSpPr>
      <xdr:spPr>
        <a:xfrm>
          <a:off x="14357428" y="1320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30662</xdr:rowOff>
    </xdr:from>
    <xdr:to>
      <xdr:col>72</xdr:col>
      <xdr:colOff>38100</xdr:colOff>
      <xdr:row>76</xdr:row>
      <xdr:rowOff>132262</xdr:rowOff>
    </xdr:to>
    <xdr:sp macro="" textlink="">
      <xdr:nvSpPr>
        <xdr:cNvPr id="654" name="楕円 653"/>
        <xdr:cNvSpPr/>
      </xdr:nvSpPr>
      <xdr:spPr>
        <a:xfrm>
          <a:off x="13652500" y="130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123389</xdr:rowOff>
    </xdr:from>
    <xdr:ext cx="469744" cy="259045"/>
    <xdr:sp macro="" textlink="">
      <xdr:nvSpPr>
        <xdr:cNvPr id="655" name="テキスト ボックス 654"/>
        <xdr:cNvSpPr txBox="1"/>
      </xdr:nvSpPr>
      <xdr:spPr>
        <a:xfrm>
          <a:off x="13468428" y="131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58747</xdr:rowOff>
    </xdr:from>
    <xdr:to>
      <xdr:col>67</xdr:col>
      <xdr:colOff>101600</xdr:colOff>
      <xdr:row>75</xdr:row>
      <xdr:rowOff>160347</xdr:rowOff>
    </xdr:to>
    <xdr:sp macro="" textlink="">
      <xdr:nvSpPr>
        <xdr:cNvPr id="656" name="楕円 655"/>
        <xdr:cNvSpPr/>
      </xdr:nvSpPr>
      <xdr:spPr>
        <a:xfrm>
          <a:off x="12763500" y="129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151474</xdr:rowOff>
    </xdr:from>
    <xdr:ext cx="469744" cy="259045"/>
    <xdr:sp macro="" textlink="">
      <xdr:nvSpPr>
        <xdr:cNvPr id="657" name="テキスト ボックス 656"/>
        <xdr:cNvSpPr txBox="1"/>
      </xdr:nvSpPr>
      <xdr:spPr>
        <a:xfrm>
          <a:off x="12579428" y="130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3" name="直線コネクタ 682"/>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4"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5" name="直線コネクタ 684"/>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6"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7" name="直線コネクタ 686"/>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143145</xdr:rowOff>
    </xdr:from>
    <xdr:to>
      <xdr:col>85</xdr:col>
      <xdr:colOff>127000</xdr:colOff>
      <xdr:row>98</xdr:row>
      <xdr:rowOff>166545</xdr:rowOff>
    </xdr:to>
    <xdr:cxnSp macro="">
      <xdr:nvCxnSpPr>
        <xdr:cNvPr id="688" name="直線コネクタ 687"/>
        <xdr:cNvCxnSpPr/>
      </xdr:nvCxnSpPr>
      <xdr:spPr>
        <a:xfrm>
          <a:off x="15481300" y="16945245"/>
          <a:ext cx="838200" cy="2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9"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0" name="フローチャート: 判断 689"/>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40765</xdr:rowOff>
    </xdr:from>
    <xdr:to>
      <xdr:col>81</xdr:col>
      <xdr:colOff>50800</xdr:colOff>
      <xdr:row>98</xdr:row>
      <xdr:rowOff>143145</xdr:rowOff>
    </xdr:to>
    <xdr:cxnSp macro="">
      <xdr:nvCxnSpPr>
        <xdr:cNvPr id="691" name="直線コネクタ 690"/>
        <xdr:cNvCxnSpPr/>
      </xdr:nvCxnSpPr>
      <xdr:spPr>
        <a:xfrm>
          <a:off x="14592300" y="16842865"/>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2" name="フローチャート: 判断 691"/>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3" name="テキスト ボックス 692"/>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40765</xdr:rowOff>
    </xdr:from>
    <xdr:to>
      <xdr:col>76</xdr:col>
      <xdr:colOff>114300</xdr:colOff>
      <xdr:row>99</xdr:row>
      <xdr:rowOff>28632</xdr:rowOff>
    </xdr:to>
    <xdr:cxnSp macro="">
      <xdr:nvCxnSpPr>
        <xdr:cNvPr id="694" name="直線コネクタ 693"/>
        <xdr:cNvCxnSpPr/>
      </xdr:nvCxnSpPr>
      <xdr:spPr>
        <a:xfrm flipV="1">
          <a:off x="13703300" y="16842865"/>
          <a:ext cx="889000" cy="1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5" name="フローチャート: 判断 694"/>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6" name="テキスト ボックス 695"/>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152975</xdr:rowOff>
    </xdr:from>
    <xdr:to>
      <xdr:col>71</xdr:col>
      <xdr:colOff>177800</xdr:colOff>
      <xdr:row>99</xdr:row>
      <xdr:rowOff>28632</xdr:rowOff>
    </xdr:to>
    <xdr:cxnSp macro="">
      <xdr:nvCxnSpPr>
        <xdr:cNvPr id="697" name="直線コネクタ 696"/>
        <xdr:cNvCxnSpPr/>
      </xdr:nvCxnSpPr>
      <xdr:spPr>
        <a:xfrm>
          <a:off x="12814300" y="16955075"/>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8" name="フローチャート: 判断 697"/>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9" name="テキスト ボックス 698"/>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0" name="フローチャート: 判断 699"/>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1" name="テキスト ボックス 700"/>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115745</xdr:rowOff>
    </xdr:from>
    <xdr:to>
      <xdr:col>85</xdr:col>
      <xdr:colOff>177800</xdr:colOff>
      <xdr:row>99</xdr:row>
      <xdr:rowOff>45895</xdr:rowOff>
    </xdr:to>
    <xdr:sp macro="" textlink="">
      <xdr:nvSpPr>
        <xdr:cNvPr id="707" name="楕円 706"/>
        <xdr:cNvSpPr/>
      </xdr:nvSpPr>
      <xdr:spPr>
        <a:xfrm>
          <a:off x="162687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30672</xdr:rowOff>
    </xdr:from>
    <xdr:ext cx="469744" cy="259045"/>
    <xdr:sp macro="" textlink="">
      <xdr:nvSpPr>
        <xdr:cNvPr id="708" name="積立金該当値テキスト"/>
        <xdr:cNvSpPr txBox="1"/>
      </xdr:nvSpPr>
      <xdr:spPr>
        <a:xfrm>
          <a:off x="16370300" y="168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92345</xdr:rowOff>
    </xdr:from>
    <xdr:to>
      <xdr:col>81</xdr:col>
      <xdr:colOff>101600</xdr:colOff>
      <xdr:row>99</xdr:row>
      <xdr:rowOff>22495</xdr:rowOff>
    </xdr:to>
    <xdr:sp macro="" textlink="">
      <xdr:nvSpPr>
        <xdr:cNvPr id="709" name="楕円 708"/>
        <xdr:cNvSpPr/>
      </xdr:nvSpPr>
      <xdr:spPr>
        <a:xfrm>
          <a:off x="15430500" y="168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13622</xdr:rowOff>
    </xdr:from>
    <xdr:ext cx="469744" cy="259045"/>
    <xdr:sp macro="" textlink="">
      <xdr:nvSpPr>
        <xdr:cNvPr id="710" name="テキスト ボックス 709"/>
        <xdr:cNvSpPr txBox="1"/>
      </xdr:nvSpPr>
      <xdr:spPr>
        <a:xfrm>
          <a:off x="15246428" y="169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161415</xdr:rowOff>
    </xdr:from>
    <xdr:to>
      <xdr:col>76</xdr:col>
      <xdr:colOff>165100</xdr:colOff>
      <xdr:row>98</xdr:row>
      <xdr:rowOff>91565</xdr:rowOff>
    </xdr:to>
    <xdr:sp macro="" textlink="">
      <xdr:nvSpPr>
        <xdr:cNvPr id="711" name="楕円 710"/>
        <xdr:cNvSpPr/>
      </xdr:nvSpPr>
      <xdr:spPr>
        <a:xfrm>
          <a:off x="14541500" y="167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82692</xdr:rowOff>
    </xdr:from>
    <xdr:ext cx="534377" cy="259045"/>
    <xdr:sp macro="" textlink="">
      <xdr:nvSpPr>
        <xdr:cNvPr id="712" name="テキスト ボックス 711"/>
        <xdr:cNvSpPr txBox="1"/>
      </xdr:nvSpPr>
      <xdr:spPr>
        <a:xfrm>
          <a:off x="14325111" y="168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149282</xdr:rowOff>
    </xdr:from>
    <xdr:to>
      <xdr:col>72</xdr:col>
      <xdr:colOff>38100</xdr:colOff>
      <xdr:row>99</xdr:row>
      <xdr:rowOff>79432</xdr:rowOff>
    </xdr:to>
    <xdr:sp macro="" textlink="">
      <xdr:nvSpPr>
        <xdr:cNvPr id="713" name="楕円 712"/>
        <xdr:cNvSpPr/>
      </xdr:nvSpPr>
      <xdr:spPr>
        <a:xfrm>
          <a:off x="13652500" y="169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70559</xdr:rowOff>
    </xdr:from>
    <xdr:ext cx="469744" cy="259045"/>
    <xdr:sp macro="" textlink="">
      <xdr:nvSpPr>
        <xdr:cNvPr id="714" name="テキスト ボックス 713"/>
        <xdr:cNvSpPr txBox="1"/>
      </xdr:nvSpPr>
      <xdr:spPr>
        <a:xfrm>
          <a:off x="13468428" y="170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102175</xdr:rowOff>
    </xdr:from>
    <xdr:to>
      <xdr:col>67</xdr:col>
      <xdr:colOff>101600</xdr:colOff>
      <xdr:row>99</xdr:row>
      <xdr:rowOff>32325</xdr:rowOff>
    </xdr:to>
    <xdr:sp macro="" textlink="">
      <xdr:nvSpPr>
        <xdr:cNvPr id="715" name="楕円 714"/>
        <xdr:cNvSpPr/>
      </xdr:nvSpPr>
      <xdr:spPr>
        <a:xfrm>
          <a:off x="12763500" y="169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23452</xdr:rowOff>
    </xdr:from>
    <xdr:ext cx="469744" cy="259045"/>
    <xdr:sp macro="" textlink="">
      <xdr:nvSpPr>
        <xdr:cNvPr id="716" name="テキスト ボックス 715"/>
        <xdr:cNvSpPr txBox="1"/>
      </xdr:nvSpPr>
      <xdr:spPr>
        <a:xfrm>
          <a:off x="12579428" y="1699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0" name="テキスト ボックス 72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2" name="テキスト ボックス 73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4" name="テキスト ボックス 73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6" name="直線コネクタ 735"/>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7"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9"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0" name="直線コネクタ 739"/>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1" name="直線コネクタ 74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2"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フローチャート: 判断 74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4" name="直線コネクタ 74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5" name="フローチャート: 判断 74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6" name="テキスト ボックス 74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7" name="直線コネクタ 74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8" name="フローチャート: 判断 747"/>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9" name="テキスト ボックス 748"/>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25400</xdr:rowOff>
    </xdr:from>
    <xdr:to>
      <xdr:col>102</xdr:col>
      <xdr:colOff>114300</xdr:colOff>
      <xdr:row>38</xdr:row>
      <xdr:rowOff>25400</xdr:rowOff>
    </xdr:to>
    <xdr:cxnSp macro="">
      <xdr:nvCxnSpPr>
        <xdr:cNvPr id="750" name="直線コネクタ 749"/>
        <xdr:cNvCxnSpPr/>
      </xdr:nvCxnSpPr>
      <xdr:spPr>
        <a:xfrm>
          <a:off x="18656300" y="619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1" name="フローチャート: 判断 750"/>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2" name="テキスト ボックス 751"/>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フローチャート: 判断 75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3" name="テキスト ボックス 762"/>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4" name="楕円 76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5" name="テキスト ボックス 76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146050</xdr:rowOff>
    </xdr:from>
    <xdr:to>
      <xdr:col>98</xdr:col>
      <xdr:colOff>38100</xdr:colOff>
      <xdr:row>36</xdr:row>
      <xdr:rowOff>76200</xdr:rowOff>
    </xdr:to>
    <xdr:sp macro="" textlink="">
      <xdr:nvSpPr>
        <xdr:cNvPr id="768" name="楕円 767"/>
        <xdr:cNvSpPr/>
      </xdr:nvSpPr>
      <xdr:spPr>
        <a:xfrm>
          <a:off x="18605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34</xdr:row>
      <xdr:rowOff>92727</xdr:rowOff>
    </xdr:from>
    <xdr:ext cx="249299" cy="259045"/>
    <xdr:sp macro="" textlink="">
      <xdr:nvSpPr>
        <xdr:cNvPr id="769" name="テキスト ボックス 768"/>
        <xdr:cNvSpPr txBox="1"/>
      </xdr:nvSpPr>
      <xdr:spPr>
        <a:xfrm>
          <a:off x="18531650" y="592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5" name="直線コネクタ 794"/>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6"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7" name="直線コネクタ 796"/>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8"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9" name="直線コネクタ 798"/>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89408</xdr:rowOff>
    </xdr:from>
    <xdr:to>
      <xdr:col>116</xdr:col>
      <xdr:colOff>63500</xdr:colOff>
      <xdr:row>58</xdr:row>
      <xdr:rowOff>103560</xdr:rowOff>
    </xdr:to>
    <xdr:cxnSp macro="">
      <xdr:nvCxnSpPr>
        <xdr:cNvPr id="800" name="直線コネクタ 799"/>
        <xdr:cNvCxnSpPr/>
      </xdr:nvCxnSpPr>
      <xdr:spPr>
        <a:xfrm flipV="1">
          <a:off x="21323300" y="10033508"/>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1"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2" name="フローチャート: 判断 801"/>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8854</xdr:rowOff>
    </xdr:from>
    <xdr:to>
      <xdr:col>111</xdr:col>
      <xdr:colOff>177800</xdr:colOff>
      <xdr:row>58</xdr:row>
      <xdr:rowOff>103560</xdr:rowOff>
    </xdr:to>
    <xdr:cxnSp macro="">
      <xdr:nvCxnSpPr>
        <xdr:cNvPr id="803" name="直線コネクタ 802"/>
        <xdr:cNvCxnSpPr/>
      </xdr:nvCxnSpPr>
      <xdr:spPr>
        <a:xfrm>
          <a:off x="20434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4" name="フローチャート: 判断 803"/>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5" name="テキスト ボックス 804"/>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8854</xdr:rowOff>
    </xdr:from>
    <xdr:to>
      <xdr:col>107</xdr:col>
      <xdr:colOff>50800</xdr:colOff>
      <xdr:row>55</xdr:row>
      <xdr:rowOff>113030</xdr:rowOff>
    </xdr:to>
    <xdr:cxnSp macro="">
      <xdr:nvCxnSpPr>
        <xdr:cNvPr id="806" name="直線コネクタ 805"/>
        <xdr:cNvCxnSpPr/>
      </xdr:nvCxnSpPr>
      <xdr:spPr>
        <a:xfrm flipV="1">
          <a:off x="19545300" y="943860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7" name="フローチャート: 判断 806"/>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08" name="テキスト ボックス 807"/>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113030</xdr:rowOff>
    </xdr:from>
    <xdr:to>
      <xdr:col>102</xdr:col>
      <xdr:colOff>114300</xdr:colOff>
      <xdr:row>57</xdr:row>
      <xdr:rowOff>145578</xdr:rowOff>
    </xdr:to>
    <xdr:cxnSp macro="">
      <xdr:nvCxnSpPr>
        <xdr:cNvPr id="809" name="直線コネクタ 808"/>
        <xdr:cNvCxnSpPr/>
      </xdr:nvCxnSpPr>
      <xdr:spPr>
        <a:xfrm flipV="1">
          <a:off x="18656300" y="9542780"/>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0" name="フローチャート: 判断 809"/>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1" name="テキスト ボックス 810"/>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2" name="フローチャート: 判断 811"/>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3" name="テキスト ボックス 812"/>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38608</xdr:rowOff>
    </xdr:from>
    <xdr:to>
      <xdr:col>116</xdr:col>
      <xdr:colOff>114300</xdr:colOff>
      <xdr:row>58</xdr:row>
      <xdr:rowOff>140208</xdr:rowOff>
    </xdr:to>
    <xdr:sp macro="" textlink="">
      <xdr:nvSpPr>
        <xdr:cNvPr id="819" name="楕円 818"/>
        <xdr:cNvSpPr/>
      </xdr:nvSpPr>
      <xdr:spPr>
        <a:xfrm>
          <a:off x="221107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17035</xdr:rowOff>
    </xdr:from>
    <xdr:ext cx="469744" cy="259045"/>
    <xdr:sp macro="" textlink="">
      <xdr:nvSpPr>
        <xdr:cNvPr id="820" name="貸付金該当値テキスト"/>
        <xdr:cNvSpPr txBox="1"/>
      </xdr:nvSpPr>
      <xdr:spPr>
        <a:xfrm>
          <a:off x="22212300"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52760</xdr:rowOff>
    </xdr:from>
    <xdr:to>
      <xdr:col>112</xdr:col>
      <xdr:colOff>38100</xdr:colOff>
      <xdr:row>58</xdr:row>
      <xdr:rowOff>154360</xdr:rowOff>
    </xdr:to>
    <xdr:sp macro="" textlink="">
      <xdr:nvSpPr>
        <xdr:cNvPr id="821" name="楕円 820"/>
        <xdr:cNvSpPr/>
      </xdr:nvSpPr>
      <xdr:spPr>
        <a:xfrm>
          <a:off x="21272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145487</xdr:rowOff>
    </xdr:from>
    <xdr:ext cx="469744" cy="259045"/>
    <xdr:sp macro="" textlink="">
      <xdr:nvSpPr>
        <xdr:cNvPr id="822" name="テキスト ボックス 821"/>
        <xdr:cNvSpPr txBox="1"/>
      </xdr:nvSpPr>
      <xdr:spPr>
        <a:xfrm>
          <a:off x="21088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129504</xdr:rowOff>
    </xdr:from>
    <xdr:to>
      <xdr:col>107</xdr:col>
      <xdr:colOff>101600</xdr:colOff>
      <xdr:row>55</xdr:row>
      <xdr:rowOff>59654</xdr:rowOff>
    </xdr:to>
    <xdr:sp macro="" textlink="">
      <xdr:nvSpPr>
        <xdr:cNvPr id="823" name="楕円 822"/>
        <xdr:cNvSpPr/>
      </xdr:nvSpPr>
      <xdr:spPr>
        <a:xfrm>
          <a:off x="20383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76181</xdr:rowOff>
    </xdr:from>
    <xdr:ext cx="469744" cy="259045"/>
    <xdr:sp macro="" textlink="">
      <xdr:nvSpPr>
        <xdr:cNvPr id="824" name="テキスト ボックス 823"/>
        <xdr:cNvSpPr txBox="1"/>
      </xdr:nvSpPr>
      <xdr:spPr>
        <a:xfrm>
          <a:off x="20199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62230</xdr:rowOff>
    </xdr:from>
    <xdr:to>
      <xdr:col>102</xdr:col>
      <xdr:colOff>165100</xdr:colOff>
      <xdr:row>55</xdr:row>
      <xdr:rowOff>163830</xdr:rowOff>
    </xdr:to>
    <xdr:sp macro="" textlink="">
      <xdr:nvSpPr>
        <xdr:cNvPr id="825" name="楕円 824"/>
        <xdr:cNvSpPr/>
      </xdr:nvSpPr>
      <xdr:spPr>
        <a:xfrm>
          <a:off x="19494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8907</xdr:rowOff>
    </xdr:from>
    <xdr:ext cx="469744" cy="259045"/>
    <xdr:sp macro="" textlink="">
      <xdr:nvSpPr>
        <xdr:cNvPr id="826" name="テキスト ボックス 825"/>
        <xdr:cNvSpPr txBox="1"/>
      </xdr:nvSpPr>
      <xdr:spPr>
        <a:xfrm>
          <a:off x="19310428"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94778</xdr:rowOff>
    </xdr:from>
    <xdr:to>
      <xdr:col>98</xdr:col>
      <xdr:colOff>38100</xdr:colOff>
      <xdr:row>58</xdr:row>
      <xdr:rowOff>24928</xdr:rowOff>
    </xdr:to>
    <xdr:sp macro="" textlink="">
      <xdr:nvSpPr>
        <xdr:cNvPr id="827" name="楕円 826"/>
        <xdr:cNvSpPr/>
      </xdr:nvSpPr>
      <xdr:spPr>
        <a:xfrm>
          <a:off x="18605500" y="98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41455</xdr:rowOff>
    </xdr:from>
    <xdr:ext cx="469744" cy="259045"/>
    <xdr:sp macro="" textlink="">
      <xdr:nvSpPr>
        <xdr:cNvPr id="828" name="テキスト ボックス 827"/>
        <xdr:cNvSpPr txBox="1"/>
      </xdr:nvSpPr>
      <xdr:spPr>
        <a:xfrm>
          <a:off x="18421428" y="964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3" name="直線コネクタ 852"/>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4"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5" name="直線コネクタ 854"/>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6"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7" name="直線コネクタ 856"/>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72262</xdr:rowOff>
    </xdr:from>
    <xdr:to>
      <xdr:col>116</xdr:col>
      <xdr:colOff>63500</xdr:colOff>
      <xdr:row>76</xdr:row>
      <xdr:rowOff>85217</xdr:rowOff>
    </xdr:to>
    <xdr:cxnSp macro="">
      <xdr:nvCxnSpPr>
        <xdr:cNvPr id="858" name="直線コネクタ 857"/>
        <xdr:cNvCxnSpPr/>
      </xdr:nvCxnSpPr>
      <xdr:spPr>
        <a:xfrm flipV="1">
          <a:off x="21323300" y="13102462"/>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59"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0" name="フローチャート: 判断 859"/>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57480</xdr:rowOff>
    </xdr:from>
    <xdr:to>
      <xdr:col>111</xdr:col>
      <xdr:colOff>177800</xdr:colOff>
      <xdr:row>76</xdr:row>
      <xdr:rowOff>85217</xdr:rowOff>
    </xdr:to>
    <xdr:cxnSp macro="">
      <xdr:nvCxnSpPr>
        <xdr:cNvPr id="861" name="直線コネクタ 860"/>
        <xdr:cNvCxnSpPr/>
      </xdr:nvCxnSpPr>
      <xdr:spPr>
        <a:xfrm>
          <a:off x="20434300" y="13087680"/>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2" name="フローチャート: 判断 861"/>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3" name="テキスト ボックス 862"/>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57480</xdr:rowOff>
    </xdr:from>
    <xdr:to>
      <xdr:col>107</xdr:col>
      <xdr:colOff>50800</xdr:colOff>
      <xdr:row>76</xdr:row>
      <xdr:rowOff>65329</xdr:rowOff>
    </xdr:to>
    <xdr:cxnSp macro="">
      <xdr:nvCxnSpPr>
        <xdr:cNvPr id="864" name="直線コネクタ 863"/>
        <xdr:cNvCxnSpPr/>
      </xdr:nvCxnSpPr>
      <xdr:spPr>
        <a:xfrm flipV="1">
          <a:off x="19545300" y="1308768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5" name="フローチャート: 判断 864"/>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6" name="テキスト ボックス 865"/>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65329</xdr:rowOff>
    </xdr:from>
    <xdr:to>
      <xdr:col>102</xdr:col>
      <xdr:colOff>114300</xdr:colOff>
      <xdr:row>77</xdr:row>
      <xdr:rowOff>53899</xdr:rowOff>
    </xdr:to>
    <xdr:cxnSp macro="">
      <xdr:nvCxnSpPr>
        <xdr:cNvPr id="867" name="直線コネクタ 866"/>
        <xdr:cNvCxnSpPr/>
      </xdr:nvCxnSpPr>
      <xdr:spPr>
        <a:xfrm flipV="1">
          <a:off x="18656300" y="1309552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8" name="フローチャート: 判断 867"/>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9" name="テキスト ボックス 868"/>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0" name="フローチャート: 判断 869"/>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1" name="テキスト ボックス 870"/>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21462</xdr:rowOff>
    </xdr:from>
    <xdr:to>
      <xdr:col>116</xdr:col>
      <xdr:colOff>114300</xdr:colOff>
      <xdr:row>76</xdr:row>
      <xdr:rowOff>123062</xdr:rowOff>
    </xdr:to>
    <xdr:sp macro="" textlink="">
      <xdr:nvSpPr>
        <xdr:cNvPr id="877" name="楕円 876"/>
        <xdr:cNvSpPr/>
      </xdr:nvSpPr>
      <xdr:spPr>
        <a:xfrm>
          <a:off x="22110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171339</xdr:rowOff>
    </xdr:from>
    <xdr:ext cx="534377" cy="259045"/>
    <xdr:sp macro="" textlink="">
      <xdr:nvSpPr>
        <xdr:cNvPr id="878" name="繰出金該当値テキスト"/>
        <xdr:cNvSpPr txBox="1"/>
      </xdr:nvSpPr>
      <xdr:spPr>
        <a:xfrm>
          <a:off x="22212300" y="130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34417</xdr:rowOff>
    </xdr:from>
    <xdr:to>
      <xdr:col>112</xdr:col>
      <xdr:colOff>38100</xdr:colOff>
      <xdr:row>76</xdr:row>
      <xdr:rowOff>136017</xdr:rowOff>
    </xdr:to>
    <xdr:sp macro="" textlink="">
      <xdr:nvSpPr>
        <xdr:cNvPr id="879" name="楕円 878"/>
        <xdr:cNvSpPr/>
      </xdr:nvSpPr>
      <xdr:spPr>
        <a:xfrm>
          <a:off x="21272500" y="130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127144</xdr:rowOff>
    </xdr:from>
    <xdr:ext cx="534377" cy="259045"/>
    <xdr:sp macro="" textlink="">
      <xdr:nvSpPr>
        <xdr:cNvPr id="880" name="テキスト ボックス 879"/>
        <xdr:cNvSpPr txBox="1"/>
      </xdr:nvSpPr>
      <xdr:spPr>
        <a:xfrm>
          <a:off x="21056111" y="131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6680</xdr:rowOff>
    </xdr:from>
    <xdr:to>
      <xdr:col>107</xdr:col>
      <xdr:colOff>101600</xdr:colOff>
      <xdr:row>76</xdr:row>
      <xdr:rowOff>108280</xdr:rowOff>
    </xdr:to>
    <xdr:sp macro="" textlink="">
      <xdr:nvSpPr>
        <xdr:cNvPr id="881" name="楕円 880"/>
        <xdr:cNvSpPr/>
      </xdr:nvSpPr>
      <xdr:spPr>
        <a:xfrm>
          <a:off x="20383500" y="130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99407</xdr:rowOff>
    </xdr:from>
    <xdr:ext cx="534377" cy="259045"/>
    <xdr:sp macro="" textlink="">
      <xdr:nvSpPr>
        <xdr:cNvPr id="882" name="テキスト ボックス 881"/>
        <xdr:cNvSpPr txBox="1"/>
      </xdr:nvSpPr>
      <xdr:spPr>
        <a:xfrm>
          <a:off x="20167111" y="13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14529</xdr:rowOff>
    </xdr:from>
    <xdr:to>
      <xdr:col>102</xdr:col>
      <xdr:colOff>165100</xdr:colOff>
      <xdr:row>76</xdr:row>
      <xdr:rowOff>116129</xdr:rowOff>
    </xdr:to>
    <xdr:sp macro="" textlink="">
      <xdr:nvSpPr>
        <xdr:cNvPr id="883" name="楕円 882"/>
        <xdr:cNvSpPr/>
      </xdr:nvSpPr>
      <xdr:spPr>
        <a:xfrm>
          <a:off x="194945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107256</xdr:rowOff>
    </xdr:from>
    <xdr:ext cx="534377" cy="259045"/>
    <xdr:sp macro="" textlink="">
      <xdr:nvSpPr>
        <xdr:cNvPr id="884" name="テキスト ボックス 883"/>
        <xdr:cNvSpPr txBox="1"/>
      </xdr:nvSpPr>
      <xdr:spPr>
        <a:xfrm>
          <a:off x="19278111" y="131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3099</xdr:rowOff>
    </xdr:from>
    <xdr:to>
      <xdr:col>98</xdr:col>
      <xdr:colOff>38100</xdr:colOff>
      <xdr:row>77</xdr:row>
      <xdr:rowOff>104699</xdr:rowOff>
    </xdr:to>
    <xdr:sp macro="" textlink="">
      <xdr:nvSpPr>
        <xdr:cNvPr id="885" name="楕円 884"/>
        <xdr:cNvSpPr/>
      </xdr:nvSpPr>
      <xdr:spPr>
        <a:xfrm>
          <a:off x="18605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95826</xdr:rowOff>
    </xdr:from>
    <xdr:ext cx="534377" cy="259045"/>
    <xdr:sp macro="" textlink="">
      <xdr:nvSpPr>
        <xdr:cNvPr id="886" name="テキスト ボックス 885"/>
        <xdr:cNvSpPr txBox="1"/>
      </xdr:nvSpPr>
      <xdr:spPr>
        <a:xfrm>
          <a:off x="18389111" y="132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主な構成項目の一つである扶助費については、近年増加傾向にあり、令和３年度住民一人当たりのコストは前年度に対して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22,539</a:t>
          </a:r>
          <a:r>
            <a:rPr kumimoji="1" lang="ja-JP" altLang="en-US" sz="1300">
              <a:latin typeface="ＭＳ Ｐゴシック" panose="020B0600070205080204" pitchFamily="50" charset="-128"/>
              <a:ea typeface="ＭＳ Ｐゴシック" panose="020B0600070205080204" pitchFamily="50" charset="-128"/>
            </a:rPr>
            <a:t>円の増となっている。今後も少子化・超高齢社会への対応などにより、伸びが想定される。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普通建設事業費については、学校の改築（中学校）の減などにより、令和３年度住民一人当たりのコストは前年度に対して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円の減となっているが、今後も公共施設の維持・更新に係る整備費用により、伸びが想定される。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積立金は、新型コロナウイルス感染症対策利子補給基金への積立の減などにより、令和３年度住民一人当たりのコストは前年度に対して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1,433</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111887</xdr:rowOff>
    </xdr:from>
    <xdr:to>
      <xdr:col>24</xdr:col>
      <xdr:colOff>63500</xdr:colOff>
      <xdr:row>37</xdr:row>
      <xdr:rowOff>113792</xdr:rowOff>
    </xdr:to>
    <xdr:cxnSp macro="">
      <xdr:nvCxnSpPr>
        <xdr:cNvPr id="60" name="直線コネクタ 59"/>
        <xdr:cNvCxnSpPr/>
      </xdr:nvCxnSpPr>
      <xdr:spPr>
        <a:xfrm>
          <a:off x="3797300" y="645553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108839</xdr:rowOff>
    </xdr:from>
    <xdr:to>
      <xdr:col>19</xdr:col>
      <xdr:colOff>177800</xdr:colOff>
      <xdr:row>37</xdr:row>
      <xdr:rowOff>111887</xdr:rowOff>
    </xdr:to>
    <xdr:cxnSp macro="">
      <xdr:nvCxnSpPr>
        <xdr:cNvPr id="63" name="直線コネクタ 62"/>
        <xdr:cNvCxnSpPr/>
      </xdr:nvCxnSpPr>
      <xdr:spPr>
        <a:xfrm>
          <a:off x="2908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113411</xdr:rowOff>
    </xdr:to>
    <xdr:cxnSp macro="">
      <xdr:nvCxnSpPr>
        <xdr:cNvPr id="66" name="直線コネクタ 65"/>
        <xdr:cNvCxnSpPr/>
      </xdr:nvCxnSpPr>
      <xdr:spPr>
        <a:xfrm flipV="1">
          <a:off x="2019300" y="64524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110553</xdr:rowOff>
    </xdr:from>
    <xdr:to>
      <xdr:col>10</xdr:col>
      <xdr:colOff>114300</xdr:colOff>
      <xdr:row>37</xdr:row>
      <xdr:rowOff>113411</xdr:rowOff>
    </xdr:to>
    <xdr:cxnSp macro="">
      <xdr:nvCxnSpPr>
        <xdr:cNvPr id="69" name="直線コネクタ 68"/>
        <xdr:cNvCxnSpPr/>
      </xdr:nvCxnSpPr>
      <xdr:spPr>
        <a:xfrm>
          <a:off x="1130300" y="645420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62992</xdr:rowOff>
    </xdr:from>
    <xdr:to>
      <xdr:col>24</xdr:col>
      <xdr:colOff>114300</xdr:colOff>
      <xdr:row>37</xdr:row>
      <xdr:rowOff>164592</xdr:rowOff>
    </xdr:to>
    <xdr:sp macro="" textlink="">
      <xdr:nvSpPr>
        <xdr:cNvPr id="79" name="楕円 78"/>
        <xdr:cNvSpPr/>
      </xdr:nvSpPr>
      <xdr:spPr>
        <a:xfrm>
          <a:off x="45847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149369</xdr:rowOff>
    </xdr:from>
    <xdr:ext cx="469744" cy="259045"/>
    <xdr:sp macro="" textlink="">
      <xdr:nvSpPr>
        <xdr:cNvPr id="80" name="議会費該当値テキスト"/>
        <xdr:cNvSpPr txBox="1"/>
      </xdr:nvSpPr>
      <xdr:spPr>
        <a:xfrm>
          <a:off x="4686300" y="63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61087</xdr:rowOff>
    </xdr:from>
    <xdr:to>
      <xdr:col>20</xdr:col>
      <xdr:colOff>38100</xdr:colOff>
      <xdr:row>37</xdr:row>
      <xdr:rowOff>162687</xdr:rowOff>
    </xdr:to>
    <xdr:sp macro="" textlink="">
      <xdr:nvSpPr>
        <xdr:cNvPr id="81" name="楕円 80"/>
        <xdr:cNvSpPr/>
      </xdr:nvSpPr>
      <xdr:spPr>
        <a:xfrm>
          <a:off x="3746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153814</xdr:rowOff>
    </xdr:from>
    <xdr:ext cx="469744" cy="259045"/>
    <xdr:sp macro="" textlink="">
      <xdr:nvSpPr>
        <xdr:cNvPr id="82" name="テキスト ボックス 81"/>
        <xdr:cNvSpPr txBox="1"/>
      </xdr:nvSpPr>
      <xdr:spPr>
        <a:xfrm>
          <a:off x="3562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58039</xdr:rowOff>
    </xdr:from>
    <xdr:to>
      <xdr:col>15</xdr:col>
      <xdr:colOff>101600</xdr:colOff>
      <xdr:row>37</xdr:row>
      <xdr:rowOff>159639</xdr:rowOff>
    </xdr:to>
    <xdr:sp macro="" textlink="">
      <xdr:nvSpPr>
        <xdr:cNvPr id="83" name="楕円 82"/>
        <xdr:cNvSpPr/>
      </xdr:nvSpPr>
      <xdr:spPr>
        <a:xfrm>
          <a:off x="2857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150766</xdr:rowOff>
    </xdr:from>
    <xdr:ext cx="469744" cy="259045"/>
    <xdr:sp macro="" textlink="">
      <xdr:nvSpPr>
        <xdr:cNvPr id="84" name="テキスト ボックス 83"/>
        <xdr:cNvSpPr txBox="1"/>
      </xdr:nvSpPr>
      <xdr:spPr>
        <a:xfrm>
          <a:off x="2673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62611</xdr:rowOff>
    </xdr:from>
    <xdr:to>
      <xdr:col>10</xdr:col>
      <xdr:colOff>165100</xdr:colOff>
      <xdr:row>37</xdr:row>
      <xdr:rowOff>164211</xdr:rowOff>
    </xdr:to>
    <xdr:sp macro="" textlink="">
      <xdr:nvSpPr>
        <xdr:cNvPr id="85" name="楕円 84"/>
        <xdr:cNvSpPr/>
      </xdr:nvSpPr>
      <xdr:spPr>
        <a:xfrm>
          <a:off x="1968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155338</xdr:rowOff>
    </xdr:from>
    <xdr:ext cx="469744" cy="259045"/>
    <xdr:sp macro="" textlink="">
      <xdr:nvSpPr>
        <xdr:cNvPr id="86" name="テキスト ボックス 85"/>
        <xdr:cNvSpPr txBox="1"/>
      </xdr:nvSpPr>
      <xdr:spPr>
        <a:xfrm>
          <a:off x="1784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59753</xdr:rowOff>
    </xdr:from>
    <xdr:to>
      <xdr:col>6</xdr:col>
      <xdr:colOff>38100</xdr:colOff>
      <xdr:row>37</xdr:row>
      <xdr:rowOff>161353</xdr:rowOff>
    </xdr:to>
    <xdr:sp macro="" textlink="">
      <xdr:nvSpPr>
        <xdr:cNvPr id="87" name="楕円 86"/>
        <xdr:cNvSpPr/>
      </xdr:nvSpPr>
      <xdr:spPr>
        <a:xfrm>
          <a:off x="1079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152481</xdr:rowOff>
    </xdr:from>
    <xdr:ext cx="469744" cy="259045"/>
    <xdr:sp macro="" textlink="">
      <xdr:nvSpPr>
        <xdr:cNvPr id="88" name="テキスト ボックス 87"/>
        <xdr:cNvSpPr txBox="1"/>
      </xdr:nvSpPr>
      <xdr:spPr>
        <a:xfrm>
          <a:off x="895428" y="649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31255</xdr:rowOff>
    </xdr:from>
    <xdr:to>
      <xdr:col>24</xdr:col>
      <xdr:colOff>63500</xdr:colOff>
      <xdr:row>58</xdr:row>
      <xdr:rowOff>108851</xdr:rowOff>
    </xdr:to>
    <xdr:cxnSp macro="">
      <xdr:nvCxnSpPr>
        <xdr:cNvPr id="118" name="直線コネクタ 117"/>
        <xdr:cNvCxnSpPr/>
      </xdr:nvCxnSpPr>
      <xdr:spPr>
        <a:xfrm>
          <a:off x="3797300" y="8775205"/>
          <a:ext cx="838200" cy="12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31255</xdr:rowOff>
    </xdr:from>
    <xdr:to>
      <xdr:col>19</xdr:col>
      <xdr:colOff>177800</xdr:colOff>
      <xdr:row>58</xdr:row>
      <xdr:rowOff>120028</xdr:rowOff>
    </xdr:to>
    <xdr:cxnSp macro="">
      <xdr:nvCxnSpPr>
        <xdr:cNvPr id="121" name="直線コネクタ 120"/>
        <xdr:cNvCxnSpPr/>
      </xdr:nvCxnSpPr>
      <xdr:spPr>
        <a:xfrm flipV="1">
          <a:off x="2908300" y="8775205"/>
          <a:ext cx="889000" cy="128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120028</xdr:rowOff>
    </xdr:from>
    <xdr:to>
      <xdr:col>15</xdr:col>
      <xdr:colOff>50800</xdr:colOff>
      <xdr:row>59</xdr:row>
      <xdr:rowOff>13259</xdr:rowOff>
    </xdr:to>
    <xdr:cxnSp macro="">
      <xdr:nvCxnSpPr>
        <xdr:cNvPr id="124" name="直線コネクタ 123"/>
        <xdr:cNvCxnSpPr/>
      </xdr:nvCxnSpPr>
      <xdr:spPr>
        <a:xfrm flipV="1">
          <a:off x="2019300" y="10064128"/>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137401</xdr:rowOff>
    </xdr:from>
    <xdr:to>
      <xdr:col>10</xdr:col>
      <xdr:colOff>114300</xdr:colOff>
      <xdr:row>59</xdr:row>
      <xdr:rowOff>13259</xdr:rowOff>
    </xdr:to>
    <xdr:cxnSp macro="">
      <xdr:nvCxnSpPr>
        <xdr:cNvPr id="127" name="直線コネクタ 126"/>
        <xdr:cNvCxnSpPr/>
      </xdr:nvCxnSpPr>
      <xdr:spPr>
        <a:xfrm>
          <a:off x="1130300" y="10081501"/>
          <a:ext cx="889000" cy="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58051</xdr:rowOff>
    </xdr:from>
    <xdr:to>
      <xdr:col>24</xdr:col>
      <xdr:colOff>114300</xdr:colOff>
      <xdr:row>58</xdr:row>
      <xdr:rowOff>159651</xdr:rowOff>
    </xdr:to>
    <xdr:sp macro="" textlink="">
      <xdr:nvSpPr>
        <xdr:cNvPr id="137" name="楕円 136"/>
        <xdr:cNvSpPr/>
      </xdr:nvSpPr>
      <xdr:spPr>
        <a:xfrm>
          <a:off x="4584700" y="100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144428</xdr:rowOff>
    </xdr:from>
    <xdr:ext cx="534377" cy="259045"/>
    <xdr:sp macro="" textlink="">
      <xdr:nvSpPr>
        <xdr:cNvPr id="138" name="総務費該当値テキスト"/>
        <xdr:cNvSpPr txBox="1"/>
      </xdr:nvSpPr>
      <xdr:spPr>
        <a:xfrm>
          <a:off x="4686300"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151905</xdr:rowOff>
    </xdr:from>
    <xdr:to>
      <xdr:col>20</xdr:col>
      <xdr:colOff>38100</xdr:colOff>
      <xdr:row>51</xdr:row>
      <xdr:rowOff>82055</xdr:rowOff>
    </xdr:to>
    <xdr:sp macro="" textlink="">
      <xdr:nvSpPr>
        <xdr:cNvPr id="139" name="楕円 138"/>
        <xdr:cNvSpPr/>
      </xdr:nvSpPr>
      <xdr:spPr>
        <a:xfrm>
          <a:off x="3746500" y="87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73182</xdr:rowOff>
    </xdr:from>
    <xdr:ext cx="599010" cy="259045"/>
    <xdr:sp macro="" textlink="">
      <xdr:nvSpPr>
        <xdr:cNvPr id="140" name="テキスト ボックス 139"/>
        <xdr:cNvSpPr txBox="1"/>
      </xdr:nvSpPr>
      <xdr:spPr>
        <a:xfrm>
          <a:off x="3497795" y="88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69228</xdr:rowOff>
    </xdr:from>
    <xdr:to>
      <xdr:col>15</xdr:col>
      <xdr:colOff>101600</xdr:colOff>
      <xdr:row>58</xdr:row>
      <xdr:rowOff>170828</xdr:rowOff>
    </xdr:to>
    <xdr:sp macro="" textlink="">
      <xdr:nvSpPr>
        <xdr:cNvPr id="141" name="楕円 140"/>
        <xdr:cNvSpPr/>
      </xdr:nvSpPr>
      <xdr:spPr>
        <a:xfrm>
          <a:off x="2857500" y="100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161955</xdr:rowOff>
    </xdr:from>
    <xdr:ext cx="534377" cy="259045"/>
    <xdr:sp macro="" textlink="">
      <xdr:nvSpPr>
        <xdr:cNvPr id="142" name="テキスト ボックス 141"/>
        <xdr:cNvSpPr txBox="1"/>
      </xdr:nvSpPr>
      <xdr:spPr>
        <a:xfrm>
          <a:off x="2641111" y="101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133909</xdr:rowOff>
    </xdr:from>
    <xdr:to>
      <xdr:col>10</xdr:col>
      <xdr:colOff>165100</xdr:colOff>
      <xdr:row>59</xdr:row>
      <xdr:rowOff>64059</xdr:rowOff>
    </xdr:to>
    <xdr:sp macro="" textlink="">
      <xdr:nvSpPr>
        <xdr:cNvPr id="143" name="楕円 142"/>
        <xdr:cNvSpPr/>
      </xdr:nvSpPr>
      <xdr:spPr>
        <a:xfrm>
          <a:off x="19685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55186</xdr:rowOff>
    </xdr:from>
    <xdr:ext cx="534377" cy="259045"/>
    <xdr:sp macro="" textlink="">
      <xdr:nvSpPr>
        <xdr:cNvPr id="144" name="テキスト ボックス 143"/>
        <xdr:cNvSpPr txBox="1"/>
      </xdr:nvSpPr>
      <xdr:spPr>
        <a:xfrm>
          <a:off x="1752111" y="10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86601</xdr:rowOff>
    </xdr:from>
    <xdr:to>
      <xdr:col>6</xdr:col>
      <xdr:colOff>38100</xdr:colOff>
      <xdr:row>59</xdr:row>
      <xdr:rowOff>16751</xdr:rowOff>
    </xdr:to>
    <xdr:sp macro="" textlink="">
      <xdr:nvSpPr>
        <xdr:cNvPr id="145" name="楕円 144"/>
        <xdr:cNvSpPr/>
      </xdr:nvSpPr>
      <xdr:spPr>
        <a:xfrm>
          <a:off x="1079500" y="100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7878</xdr:rowOff>
    </xdr:from>
    <xdr:ext cx="534377" cy="259045"/>
    <xdr:sp macro="" textlink="">
      <xdr:nvSpPr>
        <xdr:cNvPr id="146" name="テキスト ボックス 145"/>
        <xdr:cNvSpPr txBox="1"/>
      </xdr:nvSpPr>
      <xdr:spPr>
        <a:xfrm>
          <a:off x="863111" y="101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37548</xdr:rowOff>
    </xdr:from>
    <xdr:to>
      <xdr:col>24</xdr:col>
      <xdr:colOff>63500</xdr:colOff>
      <xdr:row>77</xdr:row>
      <xdr:rowOff>127747</xdr:rowOff>
    </xdr:to>
    <xdr:cxnSp macro="">
      <xdr:nvCxnSpPr>
        <xdr:cNvPr id="178" name="直線コネクタ 177"/>
        <xdr:cNvCxnSpPr/>
      </xdr:nvCxnSpPr>
      <xdr:spPr>
        <a:xfrm flipV="1">
          <a:off x="3797300" y="13067748"/>
          <a:ext cx="838200" cy="26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9"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127747</xdr:rowOff>
    </xdr:from>
    <xdr:to>
      <xdr:col>19</xdr:col>
      <xdr:colOff>177800</xdr:colOff>
      <xdr:row>77</xdr:row>
      <xdr:rowOff>166022</xdr:rowOff>
    </xdr:to>
    <xdr:cxnSp macro="">
      <xdr:nvCxnSpPr>
        <xdr:cNvPr id="181" name="直線コネクタ 180"/>
        <xdr:cNvCxnSpPr/>
      </xdr:nvCxnSpPr>
      <xdr:spPr>
        <a:xfrm flipV="1">
          <a:off x="2908300" y="1332939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166022</xdr:rowOff>
    </xdr:from>
    <xdr:to>
      <xdr:col>15</xdr:col>
      <xdr:colOff>50800</xdr:colOff>
      <xdr:row>78</xdr:row>
      <xdr:rowOff>16224</xdr:rowOff>
    </xdr:to>
    <xdr:cxnSp macro="">
      <xdr:nvCxnSpPr>
        <xdr:cNvPr id="184" name="直線コネクタ 183"/>
        <xdr:cNvCxnSpPr/>
      </xdr:nvCxnSpPr>
      <xdr:spPr>
        <a:xfrm flipV="1">
          <a:off x="2019300" y="13367672"/>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16224</xdr:rowOff>
    </xdr:from>
    <xdr:to>
      <xdr:col>10</xdr:col>
      <xdr:colOff>114300</xdr:colOff>
      <xdr:row>78</xdr:row>
      <xdr:rowOff>121957</xdr:rowOff>
    </xdr:to>
    <xdr:cxnSp macro="">
      <xdr:nvCxnSpPr>
        <xdr:cNvPr id="187" name="直線コネクタ 186"/>
        <xdr:cNvCxnSpPr/>
      </xdr:nvCxnSpPr>
      <xdr:spPr>
        <a:xfrm flipV="1">
          <a:off x="1130300" y="13389324"/>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158198</xdr:rowOff>
    </xdr:from>
    <xdr:to>
      <xdr:col>24</xdr:col>
      <xdr:colOff>114300</xdr:colOff>
      <xdr:row>76</xdr:row>
      <xdr:rowOff>88348</xdr:rowOff>
    </xdr:to>
    <xdr:sp macro="" textlink="">
      <xdr:nvSpPr>
        <xdr:cNvPr id="197" name="楕円 196"/>
        <xdr:cNvSpPr/>
      </xdr:nvSpPr>
      <xdr:spPr>
        <a:xfrm>
          <a:off x="4584700" y="130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136625</xdr:rowOff>
    </xdr:from>
    <xdr:ext cx="599010" cy="259045"/>
    <xdr:sp macro="" textlink="">
      <xdr:nvSpPr>
        <xdr:cNvPr id="198" name="民生費該当値テキスト"/>
        <xdr:cNvSpPr txBox="1"/>
      </xdr:nvSpPr>
      <xdr:spPr>
        <a:xfrm>
          <a:off x="4686300" y="129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76947</xdr:rowOff>
    </xdr:from>
    <xdr:to>
      <xdr:col>20</xdr:col>
      <xdr:colOff>38100</xdr:colOff>
      <xdr:row>78</xdr:row>
      <xdr:rowOff>7097</xdr:rowOff>
    </xdr:to>
    <xdr:sp macro="" textlink="">
      <xdr:nvSpPr>
        <xdr:cNvPr id="199" name="楕円 198"/>
        <xdr:cNvSpPr/>
      </xdr:nvSpPr>
      <xdr:spPr>
        <a:xfrm>
          <a:off x="37465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169674</xdr:rowOff>
    </xdr:from>
    <xdr:ext cx="599010" cy="259045"/>
    <xdr:sp macro="" textlink="">
      <xdr:nvSpPr>
        <xdr:cNvPr id="200" name="テキスト ボックス 199"/>
        <xdr:cNvSpPr txBox="1"/>
      </xdr:nvSpPr>
      <xdr:spPr>
        <a:xfrm>
          <a:off x="3497795" y="1337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115222</xdr:rowOff>
    </xdr:from>
    <xdr:to>
      <xdr:col>15</xdr:col>
      <xdr:colOff>101600</xdr:colOff>
      <xdr:row>78</xdr:row>
      <xdr:rowOff>45372</xdr:rowOff>
    </xdr:to>
    <xdr:sp macro="" textlink="">
      <xdr:nvSpPr>
        <xdr:cNvPr id="201" name="楕円 200"/>
        <xdr:cNvSpPr/>
      </xdr:nvSpPr>
      <xdr:spPr>
        <a:xfrm>
          <a:off x="2857500" y="133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36499</xdr:rowOff>
    </xdr:from>
    <xdr:ext cx="599010" cy="259045"/>
    <xdr:sp macro="" textlink="">
      <xdr:nvSpPr>
        <xdr:cNvPr id="202" name="テキスト ボックス 201"/>
        <xdr:cNvSpPr txBox="1"/>
      </xdr:nvSpPr>
      <xdr:spPr>
        <a:xfrm>
          <a:off x="2608795" y="1340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136874</xdr:rowOff>
    </xdr:from>
    <xdr:to>
      <xdr:col>10</xdr:col>
      <xdr:colOff>165100</xdr:colOff>
      <xdr:row>78</xdr:row>
      <xdr:rowOff>67024</xdr:rowOff>
    </xdr:to>
    <xdr:sp macro="" textlink="">
      <xdr:nvSpPr>
        <xdr:cNvPr id="203" name="楕円 202"/>
        <xdr:cNvSpPr/>
      </xdr:nvSpPr>
      <xdr:spPr>
        <a:xfrm>
          <a:off x="1968500" y="13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58151</xdr:rowOff>
    </xdr:from>
    <xdr:ext cx="599010" cy="259045"/>
    <xdr:sp macro="" textlink="">
      <xdr:nvSpPr>
        <xdr:cNvPr id="204" name="テキスト ボックス 203"/>
        <xdr:cNvSpPr txBox="1"/>
      </xdr:nvSpPr>
      <xdr:spPr>
        <a:xfrm>
          <a:off x="1719795" y="1343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71157</xdr:rowOff>
    </xdr:from>
    <xdr:to>
      <xdr:col>6</xdr:col>
      <xdr:colOff>38100</xdr:colOff>
      <xdr:row>79</xdr:row>
      <xdr:rowOff>1307</xdr:rowOff>
    </xdr:to>
    <xdr:sp macro="" textlink="">
      <xdr:nvSpPr>
        <xdr:cNvPr id="205" name="楕円 204"/>
        <xdr:cNvSpPr/>
      </xdr:nvSpPr>
      <xdr:spPr>
        <a:xfrm>
          <a:off x="1079500" y="134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163884</xdr:rowOff>
    </xdr:from>
    <xdr:ext cx="599010" cy="259045"/>
    <xdr:sp macro="" textlink="">
      <xdr:nvSpPr>
        <xdr:cNvPr id="206" name="テキスト ボックス 205"/>
        <xdr:cNvSpPr txBox="1"/>
      </xdr:nvSpPr>
      <xdr:spPr>
        <a:xfrm>
          <a:off x="830795" y="1353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109851</xdr:rowOff>
    </xdr:from>
    <xdr:to>
      <xdr:col>24</xdr:col>
      <xdr:colOff>63500</xdr:colOff>
      <xdr:row>98</xdr:row>
      <xdr:rowOff>124205</xdr:rowOff>
    </xdr:to>
    <xdr:cxnSp macro="">
      <xdr:nvCxnSpPr>
        <xdr:cNvPr id="238" name="直線コネクタ 237"/>
        <xdr:cNvCxnSpPr/>
      </xdr:nvCxnSpPr>
      <xdr:spPr>
        <a:xfrm flipV="1">
          <a:off x="3797300" y="16740501"/>
          <a:ext cx="838200" cy="18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124205</xdr:rowOff>
    </xdr:from>
    <xdr:to>
      <xdr:col>19</xdr:col>
      <xdr:colOff>177800</xdr:colOff>
      <xdr:row>99</xdr:row>
      <xdr:rowOff>12092</xdr:rowOff>
    </xdr:to>
    <xdr:cxnSp macro="">
      <xdr:nvCxnSpPr>
        <xdr:cNvPr id="241" name="直線コネクタ 240"/>
        <xdr:cNvCxnSpPr/>
      </xdr:nvCxnSpPr>
      <xdr:spPr>
        <a:xfrm flipV="1">
          <a:off x="2908300" y="16926305"/>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12092</xdr:rowOff>
    </xdr:from>
    <xdr:to>
      <xdr:col>15</xdr:col>
      <xdr:colOff>50800</xdr:colOff>
      <xdr:row>99</xdr:row>
      <xdr:rowOff>12697</xdr:rowOff>
    </xdr:to>
    <xdr:cxnSp macro="">
      <xdr:nvCxnSpPr>
        <xdr:cNvPr id="244" name="直線コネクタ 243"/>
        <xdr:cNvCxnSpPr/>
      </xdr:nvCxnSpPr>
      <xdr:spPr>
        <a:xfrm flipV="1">
          <a:off x="2019300" y="1698564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12697</xdr:rowOff>
    </xdr:from>
    <xdr:to>
      <xdr:col>10</xdr:col>
      <xdr:colOff>114300</xdr:colOff>
      <xdr:row>99</xdr:row>
      <xdr:rowOff>25595</xdr:rowOff>
    </xdr:to>
    <xdr:cxnSp macro="">
      <xdr:nvCxnSpPr>
        <xdr:cNvPr id="247" name="直線コネクタ 246"/>
        <xdr:cNvCxnSpPr/>
      </xdr:nvCxnSpPr>
      <xdr:spPr>
        <a:xfrm flipV="1">
          <a:off x="1130300" y="16986247"/>
          <a:ext cx="8890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59051</xdr:rowOff>
    </xdr:from>
    <xdr:to>
      <xdr:col>24</xdr:col>
      <xdr:colOff>114300</xdr:colOff>
      <xdr:row>97</xdr:row>
      <xdr:rowOff>160651</xdr:rowOff>
    </xdr:to>
    <xdr:sp macro="" textlink="">
      <xdr:nvSpPr>
        <xdr:cNvPr id="257" name="楕円 256"/>
        <xdr:cNvSpPr/>
      </xdr:nvSpPr>
      <xdr:spPr>
        <a:xfrm>
          <a:off x="4584700" y="166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145428</xdr:rowOff>
    </xdr:from>
    <xdr:ext cx="534377" cy="259045"/>
    <xdr:sp macro="" textlink="">
      <xdr:nvSpPr>
        <xdr:cNvPr id="258" name="衛生費該当値テキスト"/>
        <xdr:cNvSpPr txBox="1"/>
      </xdr:nvSpPr>
      <xdr:spPr>
        <a:xfrm>
          <a:off x="4686300" y="166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73405</xdr:rowOff>
    </xdr:from>
    <xdr:to>
      <xdr:col>20</xdr:col>
      <xdr:colOff>38100</xdr:colOff>
      <xdr:row>99</xdr:row>
      <xdr:rowOff>3555</xdr:rowOff>
    </xdr:to>
    <xdr:sp macro="" textlink="">
      <xdr:nvSpPr>
        <xdr:cNvPr id="259" name="楕円 258"/>
        <xdr:cNvSpPr/>
      </xdr:nvSpPr>
      <xdr:spPr>
        <a:xfrm>
          <a:off x="3746500" y="16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166132</xdr:rowOff>
    </xdr:from>
    <xdr:ext cx="534377" cy="259045"/>
    <xdr:sp macro="" textlink="">
      <xdr:nvSpPr>
        <xdr:cNvPr id="260" name="テキスト ボックス 259"/>
        <xdr:cNvSpPr txBox="1"/>
      </xdr:nvSpPr>
      <xdr:spPr>
        <a:xfrm>
          <a:off x="3530111" y="169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132742</xdr:rowOff>
    </xdr:from>
    <xdr:to>
      <xdr:col>15</xdr:col>
      <xdr:colOff>101600</xdr:colOff>
      <xdr:row>99</xdr:row>
      <xdr:rowOff>62892</xdr:rowOff>
    </xdr:to>
    <xdr:sp macro="" textlink="">
      <xdr:nvSpPr>
        <xdr:cNvPr id="261" name="楕円 260"/>
        <xdr:cNvSpPr/>
      </xdr:nvSpPr>
      <xdr:spPr>
        <a:xfrm>
          <a:off x="2857500" y="169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54019</xdr:rowOff>
    </xdr:from>
    <xdr:ext cx="534377" cy="259045"/>
    <xdr:sp macro="" textlink="">
      <xdr:nvSpPr>
        <xdr:cNvPr id="262" name="テキスト ボックス 261"/>
        <xdr:cNvSpPr txBox="1"/>
      </xdr:nvSpPr>
      <xdr:spPr>
        <a:xfrm>
          <a:off x="2641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133347</xdr:rowOff>
    </xdr:from>
    <xdr:to>
      <xdr:col>10</xdr:col>
      <xdr:colOff>165100</xdr:colOff>
      <xdr:row>99</xdr:row>
      <xdr:rowOff>63497</xdr:rowOff>
    </xdr:to>
    <xdr:sp macro="" textlink="">
      <xdr:nvSpPr>
        <xdr:cNvPr id="263" name="楕円 262"/>
        <xdr:cNvSpPr/>
      </xdr:nvSpPr>
      <xdr:spPr>
        <a:xfrm>
          <a:off x="1968500" y="169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54624</xdr:rowOff>
    </xdr:from>
    <xdr:ext cx="534377" cy="259045"/>
    <xdr:sp macro="" textlink="">
      <xdr:nvSpPr>
        <xdr:cNvPr id="264" name="テキスト ボックス 263"/>
        <xdr:cNvSpPr txBox="1"/>
      </xdr:nvSpPr>
      <xdr:spPr>
        <a:xfrm>
          <a:off x="1752111" y="170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146245</xdr:rowOff>
    </xdr:from>
    <xdr:to>
      <xdr:col>6</xdr:col>
      <xdr:colOff>38100</xdr:colOff>
      <xdr:row>99</xdr:row>
      <xdr:rowOff>76395</xdr:rowOff>
    </xdr:to>
    <xdr:sp macro="" textlink="">
      <xdr:nvSpPr>
        <xdr:cNvPr id="265" name="楕円 264"/>
        <xdr:cNvSpPr/>
      </xdr:nvSpPr>
      <xdr:spPr>
        <a:xfrm>
          <a:off x="1079500" y="169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67522</xdr:rowOff>
    </xdr:from>
    <xdr:ext cx="534377" cy="259045"/>
    <xdr:sp macro="" textlink="">
      <xdr:nvSpPr>
        <xdr:cNvPr id="266" name="テキスト ボックス 265"/>
        <xdr:cNvSpPr txBox="1"/>
      </xdr:nvSpPr>
      <xdr:spPr>
        <a:xfrm>
          <a:off x="863111" y="170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83921</xdr:rowOff>
    </xdr:to>
    <xdr:cxnSp macro="">
      <xdr:nvCxnSpPr>
        <xdr:cNvPr id="293" name="直線コネクタ 292"/>
        <xdr:cNvCxnSpPr/>
      </xdr:nvCxnSpPr>
      <xdr:spPr>
        <a:xfrm>
          <a:off x="9639300" y="65990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87579</xdr:rowOff>
    </xdr:to>
    <xdr:cxnSp macro="">
      <xdr:nvCxnSpPr>
        <xdr:cNvPr id="296" name="直線コネクタ 295"/>
        <xdr:cNvCxnSpPr/>
      </xdr:nvCxnSpPr>
      <xdr:spPr>
        <a:xfrm flipV="1">
          <a:off x="8750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87579</xdr:rowOff>
    </xdr:to>
    <xdr:cxnSp macro="">
      <xdr:nvCxnSpPr>
        <xdr:cNvPr id="299" name="直線コネクタ 298"/>
        <xdr:cNvCxnSpPr/>
      </xdr:nvCxnSpPr>
      <xdr:spPr>
        <a:xfrm>
          <a:off x="7861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78892</xdr:rowOff>
    </xdr:from>
    <xdr:to>
      <xdr:col>41</xdr:col>
      <xdr:colOff>50800</xdr:colOff>
      <xdr:row>38</xdr:row>
      <xdr:rowOff>87122</xdr:rowOff>
    </xdr:to>
    <xdr:cxnSp macro="">
      <xdr:nvCxnSpPr>
        <xdr:cNvPr id="302" name="直線コネクタ 301"/>
        <xdr:cNvCxnSpPr/>
      </xdr:nvCxnSpPr>
      <xdr:spPr>
        <a:xfrm>
          <a:off x="6972300" y="65939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12" name="楕円 311"/>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13"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4" name="楕円 313"/>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5" name="テキスト ボックス 314"/>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36779</xdr:rowOff>
    </xdr:from>
    <xdr:to>
      <xdr:col>46</xdr:col>
      <xdr:colOff>38100</xdr:colOff>
      <xdr:row>38</xdr:row>
      <xdr:rowOff>138379</xdr:rowOff>
    </xdr:to>
    <xdr:sp macro="" textlink="">
      <xdr:nvSpPr>
        <xdr:cNvPr id="316" name="楕円 315"/>
        <xdr:cNvSpPr/>
      </xdr:nvSpPr>
      <xdr:spPr>
        <a:xfrm>
          <a:off x="8699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129506</xdr:rowOff>
    </xdr:from>
    <xdr:ext cx="378565" cy="259045"/>
    <xdr:sp macro="" textlink="">
      <xdr:nvSpPr>
        <xdr:cNvPr id="317" name="テキスト ボックス 316"/>
        <xdr:cNvSpPr txBox="1"/>
      </xdr:nvSpPr>
      <xdr:spPr>
        <a:xfrm>
          <a:off x="8561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18" name="楕円 317"/>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129049</xdr:rowOff>
    </xdr:from>
    <xdr:ext cx="378565" cy="259045"/>
    <xdr:sp macro="" textlink="">
      <xdr:nvSpPr>
        <xdr:cNvPr id="319" name="テキスト ボックス 318"/>
        <xdr:cNvSpPr txBox="1"/>
      </xdr:nvSpPr>
      <xdr:spPr>
        <a:xfrm>
          <a:off x="7672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20" name="楕円 319"/>
        <xdr:cNvSpPr/>
      </xdr:nvSpPr>
      <xdr:spPr>
        <a:xfrm>
          <a:off x="6921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120819</xdr:rowOff>
    </xdr:from>
    <xdr:ext cx="378565" cy="259045"/>
    <xdr:sp macro="" textlink="">
      <xdr:nvSpPr>
        <xdr:cNvPr id="321" name="テキスト ボックス 320"/>
        <xdr:cNvSpPr txBox="1"/>
      </xdr:nvSpPr>
      <xdr:spPr>
        <a:xfrm>
          <a:off x="6783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22352</xdr:rowOff>
    </xdr:from>
    <xdr:to>
      <xdr:col>55</xdr:col>
      <xdr:colOff>0</xdr:colOff>
      <xdr:row>59</xdr:row>
      <xdr:rowOff>26162</xdr:rowOff>
    </xdr:to>
    <xdr:cxnSp macro="">
      <xdr:nvCxnSpPr>
        <xdr:cNvPr id="350" name="直線コネクタ 349"/>
        <xdr:cNvCxnSpPr/>
      </xdr:nvCxnSpPr>
      <xdr:spPr>
        <a:xfrm>
          <a:off x="9639300" y="1013790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22352</xdr:rowOff>
    </xdr:from>
    <xdr:to>
      <xdr:col>50</xdr:col>
      <xdr:colOff>114300</xdr:colOff>
      <xdr:row>59</xdr:row>
      <xdr:rowOff>26162</xdr:rowOff>
    </xdr:to>
    <xdr:cxnSp macro="">
      <xdr:nvCxnSpPr>
        <xdr:cNvPr id="353" name="直線コネクタ 352"/>
        <xdr:cNvCxnSpPr/>
      </xdr:nvCxnSpPr>
      <xdr:spPr>
        <a:xfrm flipV="1">
          <a:off x="8750300" y="101379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26162</xdr:rowOff>
    </xdr:to>
    <xdr:cxnSp macro="">
      <xdr:nvCxnSpPr>
        <xdr:cNvPr id="356" name="直線コネクタ 355"/>
        <xdr:cNvCxnSpPr/>
      </xdr:nvCxnSpPr>
      <xdr:spPr>
        <a:xfrm>
          <a:off x="7861300" y="10139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23876</xdr:rowOff>
    </xdr:from>
    <xdr:to>
      <xdr:col>41</xdr:col>
      <xdr:colOff>50800</xdr:colOff>
      <xdr:row>59</xdr:row>
      <xdr:rowOff>26924</xdr:rowOff>
    </xdr:to>
    <xdr:cxnSp macro="">
      <xdr:nvCxnSpPr>
        <xdr:cNvPr id="359" name="直線コネクタ 358"/>
        <xdr:cNvCxnSpPr/>
      </xdr:nvCxnSpPr>
      <xdr:spPr>
        <a:xfrm flipV="1">
          <a:off x="6972300" y="101394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146812</xdr:rowOff>
    </xdr:from>
    <xdr:to>
      <xdr:col>55</xdr:col>
      <xdr:colOff>50800</xdr:colOff>
      <xdr:row>59</xdr:row>
      <xdr:rowOff>76962</xdr:rowOff>
    </xdr:to>
    <xdr:sp macro="" textlink="">
      <xdr:nvSpPr>
        <xdr:cNvPr id="369" name="楕円 368"/>
        <xdr:cNvSpPr/>
      </xdr:nvSpPr>
      <xdr:spPr>
        <a:xfrm>
          <a:off x="104267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61739</xdr:rowOff>
    </xdr:from>
    <xdr:ext cx="313932" cy="259045"/>
    <xdr:sp macro="" textlink="">
      <xdr:nvSpPr>
        <xdr:cNvPr id="370" name="農林水産業費該当値テキスト"/>
        <xdr:cNvSpPr txBox="1"/>
      </xdr:nvSpPr>
      <xdr:spPr>
        <a:xfrm>
          <a:off x="10528300" y="10005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143002</xdr:rowOff>
    </xdr:from>
    <xdr:to>
      <xdr:col>50</xdr:col>
      <xdr:colOff>165100</xdr:colOff>
      <xdr:row>59</xdr:row>
      <xdr:rowOff>73152</xdr:rowOff>
    </xdr:to>
    <xdr:sp macro="" textlink="">
      <xdr:nvSpPr>
        <xdr:cNvPr id="371" name="楕円 370"/>
        <xdr:cNvSpPr/>
      </xdr:nvSpPr>
      <xdr:spPr>
        <a:xfrm>
          <a:off x="9588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64279</xdr:rowOff>
    </xdr:from>
    <xdr:ext cx="313932" cy="259045"/>
    <xdr:sp macro="" textlink="">
      <xdr:nvSpPr>
        <xdr:cNvPr id="372" name="テキスト ボックス 371"/>
        <xdr:cNvSpPr txBox="1"/>
      </xdr:nvSpPr>
      <xdr:spPr>
        <a:xfrm>
          <a:off x="9482333" y="10179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146812</xdr:rowOff>
    </xdr:from>
    <xdr:to>
      <xdr:col>46</xdr:col>
      <xdr:colOff>38100</xdr:colOff>
      <xdr:row>59</xdr:row>
      <xdr:rowOff>76962</xdr:rowOff>
    </xdr:to>
    <xdr:sp macro="" textlink="">
      <xdr:nvSpPr>
        <xdr:cNvPr id="373" name="楕円 372"/>
        <xdr:cNvSpPr/>
      </xdr:nvSpPr>
      <xdr:spPr>
        <a:xfrm>
          <a:off x="8699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68089</xdr:rowOff>
    </xdr:from>
    <xdr:ext cx="313932" cy="259045"/>
    <xdr:sp macro="" textlink="">
      <xdr:nvSpPr>
        <xdr:cNvPr id="374" name="テキスト ボックス 373"/>
        <xdr:cNvSpPr txBox="1"/>
      </xdr:nvSpPr>
      <xdr:spPr>
        <a:xfrm>
          <a:off x="8593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144526</xdr:rowOff>
    </xdr:from>
    <xdr:to>
      <xdr:col>41</xdr:col>
      <xdr:colOff>101600</xdr:colOff>
      <xdr:row>59</xdr:row>
      <xdr:rowOff>74676</xdr:rowOff>
    </xdr:to>
    <xdr:sp macro="" textlink="">
      <xdr:nvSpPr>
        <xdr:cNvPr id="375" name="楕円 374"/>
        <xdr:cNvSpPr/>
      </xdr:nvSpPr>
      <xdr:spPr>
        <a:xfrm>
          <a:off x="7810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65803</xdr:rowOff>
    </xdr:from>
    <xdr:ext cx="313932" cy="259045"/>
    <xdr:sp macro="" textlink="">
      <xdr:nvSpPr>
        <xdr:cNvPr id="376" name="テキスト ボックス 375"/>
        <xdr:cNvSpPr txBox="1"/>
      </xdr:nvSpPr>
      <xdr:spPr>
        <a:xfrm>
          <a:off x="7704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147574</xdr:rowOff>
    </xdr:from>
    <xdr:to>
      <xdr:col>36</xdr:col>
      <xdr:colOff>165100</xdr:colOff>
      <xdr:row>59</xdr:row>
      <xdr:rowOff>77724</xdr:rowOff>
    </xdr:to>
    <xdr:sp macro="" textlink="">
      <xdr:nvSpPr>
        <xdr:cNvPr id="377" name="楕円 376"/>
        <xdr:cNvSpPr/>
      </xdr:nvSpPr>
      <xdr:spPr>
        <a:xfrm>
          <a:off x="6921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68851</xdr:rowOff>
    </xdr:from>
    <xdr:ext cx="313932" cy="259045"/>
    <xdr:sp macro="" textlink="">
      <xdr:nvSpPr>
        <xdr:cNvPr id="378" name="テキスト ボックス 377"/>
        <xdr:cNvSpPr txBox="1"/>
      </xdr:nvSpPr>
      <xdr:spPr>
        <a:xfrm>
          <a:off x="6815333" y="1018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48580</xdr:rowOff>
    </xdr:from>
    <xdr:to>
      <xdr:col>55</xdr:col>
      <xdr:colOff>0</xdr:colOff>
      <xdr:row>76</xdr:row>
      <xdr:rowOff>100701</xdr:rowOff>
    </xdr:to>
    <xdr:cxnSp macro="">
      <xdr:nvCxnSpPr>
        <xdr:cNvPr id="405" name="直線コネクタ 404"/>
        <xdr:cNvCxnSpPr/>
      </xdr:nvCxnSpPr>
      <xdr:spPr>
        <a:xfrm>
          <a:off x="9639300" y="1307878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6"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48580</xdr:rowOff>
    </xdr:from>
    <xdr:to>
      <xdr:col>50</xdr:col>
      <xdr:colOff>114300</xdr:colOff>
      <xdr:row>77</xdr:row>
      <xdr:rowOff>1854</xdr:rowOff>
    </xdr:to>
    <xdr:cxnSp macro="">
      <xdr:nvCxnSpPr>
        <xdr:cNvPr id="408" name="直線コネクタ 407"/>
        <xdr:cNvCxnSpPr/>
      </xdr:nvCxnSpPr>
      <xdr:spPr>
        <a:xfrm flipV="1">
          <a:off x="8750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10" name="テキスト ボックス 409"/>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40625</xdr:rowOff>
    </xdr:from>
    <xdr:to>
      <xdr:col>45</xdr:col>
      <xdr:colOff>177800</xdr:colOff>
      <xdr:row>77</xdr:row>
      <xdr:rowOff>1854</xdr:rowOff>
    </xdr:to>
    <xdr:cxnSp macro="">
      <xdr:nvCxnSpPr>
        <xdr:cNvPr id="411" name="直線コネクタ 410"/>
        <xdr:cNvCxnSpPr/>
      </xdr:nvCxnSpPr>
      <xdr:spPr>
        <a:xfrm>
          <a:off x="7861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3" name="テキスト ボックス 412"/>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40625</xdr:rowOff>
    </xdr:from>
    <xdr:to>
      <xdr:col>41</xdr:col>
      <xdr:colOff>50800</xdr:colOff>
      <xdr:row>77</xdr:row>
      <xdr:rowOff>78755</xdr:rowOff>
    </xdr:to>
    <xdr:cxnSp macro="">
      <xdr:nvCxnSpPr>
        <xdr:cNvPr id="414" name="直線コネクタ 413"/>
        <xdr:cNvCxnSpPr/>
      </xdr:nvCxnSpPr>
      <xdr:spPr>
        <a:xfrm flipV="1">
          <a:off x="6972300" y="12213575"/>
          <a:ext cx="889000" cy="106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6" name="テキスト ボックス 415"/>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8" name="テキスト ボックス 417"/>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49901</xdr:rowOff>
    </xdr:from>
    <xdr:to>
      <xdr:col>55</xdr:col>
      <xdr:colOff>50800</xdr:colOff>
      <xdr:row>76</xdr:row>
      <xdr:rowOff>151501</xdr:rowOff>
    </xdr:to>
    <xdr:sp macro="" textlink="">
      <xdr:nvSpPr>
        <xdr:cNvPr id="424" name="楕円 423"/>
        <xdr:cNvSpPr/>
      </xdr:nvSpPr>
      <xdr:spPr>
        <a:xfrm>
          <a:off x="104267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72778</xdr:rowOff>
    </xdr:from>
    <xdr:ext cx="469744" cy="259045"/>
    <xdr:sp macro="" textlink="">
      <xdr:nvSpPr>
        <xdr:cNvPr id="425" name="商工費該当値テキスト"/>
        <xdr:cNvSpPr txBox="1"/>
      </xdr:nvSpPr>
      <xdr:spPr>
        <a:xfrm>
          <a:off x="10528300" y="129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169230</xdr:rowOff>
    </xdr:from>
    <xdr:to>
      <xdr:col>50</xdr:col>
      <xdr:colOff>165100</xdr:colOff>
      <xdr:row>76</xdr:row>
      <xdr:rowOff>99380</xdr:rowOff>
    </xdr:to>
    <xdr:sp macro="" textlink="">
      <xdr:nvSpPr>
        <xdr:cNvPr id="426" name="楕円 425"/>
        <xdr:cNvSpPr/>
      </xdr:nvSpPr>
      <xdr:spPr>
        <a:xfrm>
          <a:off x="9588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115907</xdr:rowOff>
    </xdr:from>
    <xdr:ext cx="469744" cy="259045"/>
    <xdr:sp macro="" textlink="">
      <xdr:nvSpPr>
        <xdr:cNvPr id="427" name="テキスト ボックス 426"/>
        <xdr:cNvSpPr txBox="1"/>
      </xdr:nvSpPr>
      <xdr:spPr>
        <a:xfrm>
          <a:off x="9404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122504</xdr:rowOff>
    </xdr:from>
    <xdr:to>
      <xdr:col>46</xdr:col>
      <xdr:colOff>38100</xdr:colOff>
      <xdr:row>77</xdr:row>
      <xdr:rowOff>52654</xdr:rowOff>
    </xdr:to>
    <xdr:sp macro="" textlink="">
      <xdr:nvSpPr>
        <xdr:cNvPr id="428" name="楕円 427"/>
        <xdr:cNvSpPr/>
      </xdr:nvSpPr>
      <xdr:spPr>
        <a:xfrm>
          <a:off x="8699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69181</xdr:rowOff>
    </xdr:from>
    <xdr:ext cx="469744" cy="259045"/>
    <xdr:sp macro="" textlink="">
      <xdr:nvSpPr>
        <xdr:cNvPr id="429" name="テキスト ボックス 428"/>
        <xdr:cNvSpPr txBox="1"/>
      </xdr:nvSpPr>
      <xdr:spPr>
        <a:xfrm>
          <a:off x="851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161275</xdr:rowOff>
    </xdr:from>
    <xdr:to>
      <xdr:col>41</xdr:col>
      <xdr:colOff>101600</xdr:colOff>
      <xdr:row>71</xdr:row>
      <xdr:rowOff>91425</xdr:rowOff>
    </xdr:to>
    <xdr:sp macro="" textlink="">
      <xdr:nvSpPr>
        <xdr:cNvPr id="430" name="楕円 429"/>
        <xdr:cNvSpPr/>
      </xdr:nvSpPr>
      <xdr:spPr>
        <a:xfrm>
          <a:off x="7810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107952</xdr:rowOff>
    </xdr:from>
    <xdr:ext cx="534377" cy="259045"/>
    <xdr:sp macro="" textlink="">
      <xdr:nvSpPr>
        <xdr:cNvPr id="431" name="テキスト ボックス 430"/>
        <xdr:cNvSpPr txBox="1"/>
      </xdr:nvSpPr>
      <xdr:spPr>
        <a:xfrm>
          <a:off x="7594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27955</xdr:rowOff>
    </xdr:from>
    <xdr:to>
      <xdr:col>36</xdr:col>
      <xdr:colOff>165100</xdr:colOff>
      <xdr:row>77</xdr:row>
      <xdr:rowOff>129555</xdr:rowOff>
    </xdr:to>
    <xdr:sp macro="" textlink="">
      <xdr:nvSpPr>
        <xdr:cNvPr id="432" name="楕円 431"/>
        <xdr:cNvSpPr/>
      </xdr:nvSpPr>
      <xdr:spPr>
        <a:xfrm>
          <a:off x="6921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146082</xdr:rowOff>
    </xdr:from>
    <xdr:ext cx="469744" cy="259045"/>
    <xdr:sp macro="" textlink="">
      <xdr:nvSpPr>
        <xdr:cNvPr id="433" name="テキスト ボックス 432"/>
        <xdr:cNvSpPr txBox="1"/>
      </xdr:nvSpPr>
      <xdr:spPr>
        <a:xfrm>
          <a:off x="6737428" y="130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67376</xdr:rowOff>
    </xdr:from>
    <xdr:to>
      <xdr:col>55</xdr:col>
      <xdr:colOff>0</xdr:colOff>
      <xdr:row>97</xdr:row>
      <xdr:rowOff>92413</xdr:rowOff>
    </xdr:to>
    <xdr:cxnSp macro="">
      <xdr:nvCxnSpPr>
        <xdr:cNvPr id="464" name="直線コネクタ 463"/>
        <xdr:cNvCxnSpPr/>
      </xdr:nvCxnSpPr>
      <xdr:spPr>
        <a:xfrm flipV="1">
          <a:off x="9639300" y="16698026"/>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39497</xdr:rowOff>
    </xdr:from>
    <xdr:to>
      <xdr:col>50</xdr:col>
      <xdr:colOff>114300</xdr:colOff>
      <xdr:row>97</xdr:row>
      <xdr:rowOff>92413</xdr:rowOff>
    </xdr:to>
    <xdr:cxnSp macro="">
      <xdr:nvCxnSpPr>
        <xdr:cNvPr id="467" name="直線コネクタ 466"/>
        <xdr:cNvCxnSpPr/>
      </xdr:nvCxnSpPr>
      <xdr:spPr>
        <a:xfrm>
          <a:off x="8750300" y="16670147"/>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39497</xdr:rowOff>
    </xdr:from>
    <xdr:to>
      <xdr:col>45</xdr:col>
      <xdr:colOff>177800</xdr:colOff>
      <xdr:row>97</xdr:row>
      <xdr:rowOff>56130</xdr:rowOff>
    </xdr:to>
    <xdr:cxnSp macro="">
      <xdr:nvCxnSpPr>
        <xdr:cNvPr id="470" name="直線コネクタ 469"/>
        <xdr:cNvCxnSpPr/>
      </xdr:nvCxnSpPr>
      <xdr:spPr>
        <a:xfrm flipV="1">
          <a:off x="7861300" y="16670147"/>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56130</xdr:rowOff>
    </xdr:from>
    <xdr:to>
      <xdr:col>41</xdr:col>
      <xdr:colOff>50800</xdr:colOff>
      <xdr:row>97</xdr:row>
      <xdr:rowOff>99727</xdr:rowOff>
    </xdr:to>
    <xdr:cxnSp macro="">
      <xdr:nvCxnSpPr>
        <xdr:cNvPr id="473" name="直線コネクタ 472"/>
        <xdr:cNvCxnSpPr/>
      </xdr:nvCxnSpPr>
      <xdr:spPr>
        <a:xfrm flipV="1">
          <a:off x="6972300" y="16686780"/>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5" name="テキスト ボックス 474"/>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16576</xdr:rowOff>
    </xdr:from>
    <xdr:to>
      <xdr:col>55</xdr:col>
      <xdr:colOff>50800</xdr:colOff>
      <xdr:row>97</xdr:row>
      <xdr:rowOff>118176</xdr:rowOff>
    </xdr:to>
    <xdr:sp macro="" textlink="">
      <xdr:nvSpPr>
        <xdr:cNvPr id="483" name="楕円 482"/>
        <xdr:cNvSpPr/>
      </xdr:nvSpPr>
      <xdr:spPr>
        <a:xfrm>
          <a:off x="10426700" y="166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166453</xdr:rowOff>
    </xdr:from>
    <xdr:ext cx="534377" cy="259045"/>
    <xdr:sp macro="" textlink="">
      <xdr:nvSpPr>
        <xdr:cNvPr id="484" name="土木費該当値テキスト"/>
        <xdr:cNvSpPr txBox="1"/>
      </xdr:nvSpPr>
      <xdr:spPr>
        <a:xfrm>
          <a:off x="10528300" y="166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41613</xdr:rowOff>
    </xdr:from>
    <xdr:to>
      <xdr:col>50</xdr:col>
      <xdr:colOff>165100</xdr:colOff>
      <xdr:row>97</xdr:row>
      <xdr:rowOff>143213</xdr:rowOff>
    </xdr:to>
    <xdr:sp macro="" textlink="">
      <xdr:nvSpPr>
        <xdr:cNvPr id="485" name="楕円 484"/>
        <xdr:cNvSpPr/>
      </xdr:nvSpPr>
      <xdr:spPr>
        <a:xfrm>
          <a:off x="9588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134340</xdr:rowOff>
    </xdr:from>
    <xdr:ext cx="534377" cy="259045"/>
    <xdr:sp macro="" textlink="">
      <xdr:nvSpPr>
        <xdr:cNvPr id="486" name="テキスト ボックス 485"/>
        <xdr:cNvSpPr txBox="1"/>
      </xdr:nvSpPr>
      <xdr:spPr>
        <a:xfrm>
          <a:off x="9372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160147</xdr:rowOff>
    </xdr:from>
    <xdr:to>
      <xdr:col>46</xdr:col>
      <xdr:colOff>38100</xdr:colOff>
      <xdr:row>97</xdr:row>
      <xdr:rowOff>90297</xdr:rowOff>
    </xdr:to>
    <xdr:sp macro="" textlink="">
      <xdr:nvSpPr>
        <xdr:cNvPr id="487" name="楕円 486"/>
        <xdr:cNvSpPr/>
      </xdr:nvSpPr>
      <xdr:spPr>
        <a:xfrm>
          <a:off x="8699500" y="166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81424</xdr:rowOff>
    </xdr:from>
    <xdr:ext cx="534377" cy="259045"/>
    <xdr:sp macro="" textlink="">
      <xdr:nvSpPr>
        <xdr:cNvPr id="488" name="テキスト ボックス 487"/>
        <xdr:cNvSpPr txBox="1"/>
      </xdr:nvSpPr>
      <xdr:spPr>
        <a:xfrm>
          <a:off x="8483111" y="167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5330</xdr:rowOff>
    </xdr:from>
    <xdr:to>
      <xdr:col>41</xdr:col>
      <xdr:colOff>101600</xdr:colOff>
      <xdr:row>97</xdr:row>
      <xdr:rowOff>106930</xdr:rowOff>
    </xdr:to>
    <xdr:sp macro="" textlink="">
      <xdr:nvSpPr>
        <xdr:cNvPr id="489" name="楕円 488"/>
        <xdr:cNvSpPr/>
      </xdr:nvSpPr>
      <xdr:spPr>
        <a:xfrm>
          <a:off x="7810500" y="166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123457</xdr:rowOff>
    </xdr:from>
    <xdr:ext cx="534377" cy="259045"/>
    <xdr:sp macro="" textlink="">
      <xdr:nvSpPr>
        <xdr:cNvPr id="490" name="テキスト ボックス 489"/>
        <xdr:cNvSpPr txBox="1"/>
      </xdr:nvSpPr>
      <xdr:spPr>
        <a:xfrm>
          <a:off x="7594111" y="164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48927</xdr:rowOff>
    </xdr:from>
    <xdr:to>
      <xdr:col>36</xdr:col>
      <xdr:colOff>165100</xdr:colOff>
      <xdr:row>97</xdr:row>
      <xdr:rowOff>150527</xdr:rowOff>
    </xdr:to>
    <xdr:sp macro="" textlink="">
      <xdr:nvSpPr>
        <xdr:cNvPr id="491" name="楕円 490"/>
        <xdr:cNvSpPr/>
      </xdr:nvSpPr>
      <xdr:spPr>
        <a:xfrm>
          <a:off x="6921500" y="166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141654</xdr:rowOff>
    </xdr:from>
    <xdr:ext cx="534377" cy="259045"/>
    <xdr:sp macro="" textlink="">
      <xdr:nvSpPr>
        <xdr:cNvPr id="492" name="テキスト ボックス 491"/>
        <xdr:cNvSpPr txBox="1"/>
      </xdr:nvSpPr>
      <xdr:spPr>
        <a:xfrm>
          <a:off x="6705111" y="167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102027</xdr:rowOff>
    </xdr:from>
    <xdr:to>
      <xdr:col>85</xdr:col>
      <xdr:colOff>127000</xdr:colOff>
      <xdr:row>36</xdr:row>
      <xdr:rowOff>145643</xdr:rowOff>
    </xdr:to>
    <xdr:cxnSp macro="">
      <xdr:nvCxnSpPr>
        <xdr:cNvPr id="519" name="直線コネクタ 518"/>
        <xdr:cNvCxnSpPr/>
      </xdr:nvCxnSpPr>
      <xdr:spPr>
        <a:xfrm flipV="1">
          <a:off x="15481300" y="6102777"/>
          <a:ext cx="838200" cy="2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0"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19548</xdr:rowOff>
    </xdr:from>
    <xdr:to>
      <xdr:col>81</xdr:col>
      <xdr:colOff>50800</xdr:colOff>
      <xdr:row>36</xdr:row>
      <xdr:rowOff>145643</xdr:rowOff>
    </xdr:to>
    <xdr:cxnSp macro="">
      <xdr:nvCxnSpPr>
        <xdr:cNvPr id="522" name="直線コネクタ 521"/>
        <xdr:cNvCxnSpPr/>
      </xdr:nvCxnSpPr>
      <xdr:spPr>
        <a:xfrm>
          <a:off x="14592300" y="5677398"/>
          <a:ext cx="889000" cy="64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4" name="テキスト ボックス 523"/>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19548</xdr:rowOff>
    </xdr:from>
    <xdr:to>
      <xdr:col>76</xdr:col>
      <xdr:colOff>114300</xdr:colOff>
      <xdr:row>37</xdr:row>
      <xdr:rowOff>101386</xdr:rowOff>
    </xdr:to>
    <xdr:cxnSp macro="">
      <xdr:nvCxnSpPr>
        <xdr:cNvPr id="525" name="直線コネクタ 524"/>
        <xdr:cNvCxnSpPr/>
      </xdr:nvCxnSpPr>
      <xdr:spPr>
        <a:xfrm flipV="1">
          <a:off x="13703300" y="5677398"/>
          <a:ext cx="889000" cy="7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7" name="テキスト ボックス 526"/>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101386</xdr:rowOff>
    </xdr:from>
    <xdr:to>
      <xdr:col>71</xdr:col>
      <xdr:colOff>177800</xdr:colOff>
      <xdr:row>37</xdr:row>
      <xdr:rowOff>117389</xdr:rowOff>
    </xdr:to>
    <xdr:cxnSp macro="">
      <xdr:nvCxnSpPr>
        <xdr:cNvPr id="528" name="直線コネクタ 527"/>
        <xdr:cNvCxnSpPr/>
      </xdr:nvCxnSpPr>
      <xdr:spPr>
        <a:xfrm flipV="1">
          <a:off x="12814300" y="644503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51227</xdr:rowOff>
    </xdr:from>
    <xdr:to>
      <xdr:col>85</xdr:col>
      <xdr:colOff>177800</xdr:colOff>
      <xdr:row>35</xdr:row>
      <xdr:rowOff>152827</xdr:rowOff>
    </xdr:to>
    <xdr:sp macro="" textlink="">
      <xdr:nvSpPr>
        <xdr:cNvPr id="538" name="楕円 537"/>
        <xdr:cNvSpPr/>
      </xdr:nvSpPr>
      <xdr:spPr>
        <a:xfrm>
          <a:off x="16268700" y="60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74104</xdr:rowOff>
    </xdr:from>
    <xdr:ext cx="469744" cy="259045"/>
    <xdr:sp macro="" textlink="">
      <xdr:nvSpPr>
        <xdr:cNvPr id="539" name="消防費該当値テキスト"/>
        <xdr:cNvSpPr txBox="1"/>
      </xdr:nvSpPr>
      <xdr:spPr>
        <a:xfrm>
          <a:off x="16370300" y="590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94843</xdr:rowOff>
    </xdr:from>
    <xdr:to>
      <xdr:col>81</xdr:col>
      <xdr:colOff>101600</xdr:colOff>
      <xdr:row>37</xdr:row>
      <xdr:rowOff>24993</xdr:rowOff>
    </xdr:to>
    <xdr:sp macro="" textlink="">
      <xdr:nvSpPr>
        <xdr:cNvPr id="540" name="楕円 539"/>
        <xdr:cNvSpPr/>
      </xdr:nvSpPr>
      <xdr:spPr>
        <a:xfrm>
          <a:off x="15430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41520</xdr:rowOff>
    </xdr:from>
    <xdr:ext cx="469744" cy="259045"/>
    <xdr:sp macro="" textlink="">
      <xdr:nvSpPr>
        <xdr:cNvPr id="541" name="テキスト ボックス 540"/>
        <xdr:cNvSpPr txBox="1"/>
      </xdr:nvSpPr>
      <xdr:spPr>
        <a:xfrm>
          <a:off x="15246428" y="60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140198</xdr:rowOff>
    </xdr:from>
    <xdr:to>
      <xdr:col>76</xdr:col>
      <xdr:colOff>165100</xdr:colOff>
      <xdr:row>33</xdr:row>
      <xdr:rowOff>70348</xdr:rowOff>
    </xdr:to>
    <xdr:sp macro="" textlink="">
      <xdr:nvSpPr>
        <xdr:cNvPr id="542" name="楕円 541"/>
        <xdr:cNvSpPr/>
      </xdr:nvSpPr>
      <xdr:spPr>
        <a:xfrm>
          <a:off x="14541500" y="56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86875</xdr:rowOff>
    </xdr:from>
    <xdr:ext cx="534377" cy="259045"/>
    <xdr:sp macro="" textlink="">
      <xdr:nvSpPr>
        <xdr:cNvPr id="543" name="テキスト ボックス 542"/>
        <xdr:cNvSpPr txBox="1"/>
      </xdr:nvSpPr>
      <xdr:spPr>
        <a:xfrm>
          <a:off x="14325111" y="54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50586</xdr:rowOff>
    </xdr:from>
    <xdr:to>
      <xdr:col>72</xdr:col>
      <xdr:colOff>38100</xdr:colOff>
      <xdr:row>37</xdr:row>
      <xdr:rowOff>152186</xdr:rowOff>
    </xdr:to>
    <xdr:sp macro="" textlink="">
      <xdr:nvSpPr>
        <xdr:cNvPr id="544" name="楕円 543"/>
        <xdr:cNvSpPr/>
      </xdr:nvSpPr>
      <xdr:spPr>
        <a:xfrm>
          <a:off x="13652500" y="63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143314</xdr:rowOff>
    </xdr:from>
    <xdr:ext cx="469744" cy="259045"/>
    <xdr:sp macro="" textlink="">
      <xdr:nvSpPr>
        <xdr:cNvPr id="545" name="テキスト ボックス 544"/>
        <xdr:cNvSpPr txBox="1"/>
      </xdr:nvSpPr>
      <xdr:spPr>
        <a:xfrm>
          <a:off x="13468428" y="648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66589</xdr:rowOff>
    </xdr:from>
    <xdr:to>
      <xdr:col>67</xdr:col>
      <xdr:colOff>101600</xdr:colOff>
      <xdr:row>37</xdr:row>
      <xdr:rowOff>168188</xdr:rowOff>
    </xdr:to>
    <xdr:sp macro="" textlink="">
      <xdr:nvSpPr>
        <xdr:cNvPr id="546" name="楕円 545"/>
        <xdr:cNvSpPr/>
      </xdr:nvSpPr>
      <xdr:spPr>
        <a:xfrm>
          <a:off x="12763500" y="6410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159316</xdr:rowOff>
    </xdr:from>
    <xdr:ext cx="469744" cy="259045"/>
    <xdr:sp macro="" textlink="">
      <xdr:nvSpPr>
        <xdr:cNvPr id="547" name="テキスト ボックス 546"/>
        <xdr:cNvSpPr txBox="1"/>
      </xdr:nvSpPr>
      <xdr:spPr>
        <a:xfrm>
          <a:off x="12579428" y="650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81755</xdr:rowOff>
    </xdr:from>
    <xdr:to>
      <xdr:col>85</xdr:col>
      <xdr:colOff>127000</xdr:colOff>
      <xdr:row>58</xdr:row>
      <xdr:rowOff>102504</xdr:rowOff>
    </xdr:to>
    <xdr:cxnSp macro="">
      <xdr:nvCxnSpPr>
        <xdr:cNvPr id="579" name="直線コネクタ 578"/>
        <xdr:cNvCxnSpPr/>
      </xdr:nvCxnSpPr>
      <xdr:spPr>
        <a:xfrm>
          <a:off x="15481300" y="10025855"/>
          <a:ext cx="8382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81755</xdr:rowOff>
    </xdr:from>
    <xdr:to>
      <xdr:col>81</xdr:col>
      <xdr:colOff>50800</xdr:colOff>
      <xdr:row>58</xdr:row>
      <xdr:rowOff>90769</xdr:rowOff>
    </xdr:to>
    <xdr:cxnSp macro="">
      <xdr:nvCxnSpPr>
        <xdr:cNvPr id="582" name="直線コネクタ 581"/>
        <xdr:cNvCxnSpPr/>
      </xdr:nvCxnSpPr>
      <xdr:spPr>
        <a:xfrm flipV="1">
          <a:off x="14592300" y="1002585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90769</xdr:rowOff>
    </xdr:from>
    <xdr:to>
      <xdr:col>76</xdr:col>
      <xdr:colOff>114300</xdr:colOff>
      <xdr:row>58</xdr:row>
      <xdr:rowOff>103309</xdr:rowOff>
    </xdr:to>
    <xdr:cxnSp macro="">
      <xdr:nvCxnSpPr>
        <xdr:cNvPr id="585" name="直線コネクタ 584"/>
        <xdr:cNvCxnSpPr/>
      </xdr:nvCxnSpPr>
      <xdr:spPr>
        <a:xfrm flipV="1">
          <a:off x="13703300" y="1003486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103309</xdr:rowOff>
    </xdr:from>
    <xdr:to>
      <xdr:col>71</xdr:col>
      <xdr:colOff>177800</xdr:colOff>
      <xdr:row>59</xdr:row>
      <xdr:rowOff>11455</xdr:rowOff>
    </xdr:to>
    <xdr:cxnSp macro="">
      <xdr:nvCxnSpPr>
        <xdr:cNvPr id="588" name="直線コネクタ 587"/>
        <xdr:cNvCxnSpPr/>
      </xdr:nvCxnSpPr>
      <xdr:spPr>
        <a:xfrm flipV="1">
          <a:off x="12814300" y="10047409"/>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51704</xdr:rowOff>
    </xdr:from>
    <xdr:to>
      <xdr:col>85</xdr:col>
      <xdr:colOff>177800</xdr:colOff>
      <xdr:row>58</xdr:row>
      <xdr:rowOff>153304</xdr:rowOff>
    </xdr:to>
    <xdr:sp macro="" textlink="">
      <xdr:nvSpPr>
        <xdr:cNvPr id="598" name="楕円 597"/>
        <xdr:cNvSpPr/>
      </xdr:nvSpPr>
      <xdr:spPr>
        <a:xfrm>
          <a:off x="16268700" y="99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138081</xdr:rowOff>
    </xdr:from>
    <xdr:ext cx="534377" cy="259045"/>
    <xdr:sp macro="" textlink="">
      <xdr:nvSpPr>
        <xdr:cNvPr id="599" name="教育費該当値テキスト"/>
        <xdr:cNvSpPr txBox="1"/>
      </xdr:nvSpPr>
      <xdr:spPr>
        <a:xfrm>
          <a:off x="16370300" y="99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30955</xdr:rowOff>
    </xdr:from>
    <xdr:to>
      <xdr:col>81</xdr:col>
      <xdr:colOff>101600</xdr:colOff>
      <xdr:row>58</xdr:row>
      <xdr:rowOff>132555</xdr:rowOff>
    </xdr:to>
    <xdr:sp macro="" textlink="">
      <xdr:nvSpPr>
        <xdr:cNvPr id="600" name="楕円 599"/>
        <xdr:cNvSpPr/>
      </xdr:nvSpPr>
      <xdr:spPr>
        <a:xfrm>
          <a:off x="15430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123682</xdr:rowOff>
    </xdr:from>
    <xdr:ext cx="534377" cy="259045"/>
    <xdr:sp macro="" textlink="">
      <xdr:nvSpPr>
        <xdr:cNvPr id="601" name="テキスト ボックス 600"/>
        <xdr:cNvSpPr txBox="1"/>
      </xdr:nvSpPr>
      <xdr:spPr>
        <a:xfrm>
          <a:off x="15214111" y="100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39969</xdr:rowOff>
    </xdr:from>
    <xdr:to>
      <xdr:col>76</xdr:col>
      <xdr:colOff>165100</xdr:colOff>
      <xdr:row>58</xdr:row>
      <xdr:rowOff>141569</xdr:rowOff>
    </xdr:to>
    <xdr:sp macro="" textlink="">
      <xdr:nvSpPr>
        <xdr:cNvPr id="602" name="楕円 601"/>
        <xdr:cNvSpPr/>
      </xdr:nvSpPr>
      <xdr:spPr>
        <a:xfrm>
          <a:off x="14541500" y="9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132696</xdr:rowOff>
    </xdr:from>
    <xdr:ext cx="534377" cy="259045"/>
    <xdr:sp macro="" textlink="">
      <xdr:nvSpPr>
        <xdr:cNvPr id="603" name="テキスト ボックス 602"/>
        <xdr:cNvSpPr txBox="1"/>
      </xdr:nvSpPr>
      <xdr:spPr>
        <a:xfrm>
          <a:off x="14325111" y="100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52509</xdr:rowOff>
    </xdr:from>
    <xdr:to>
      <xdr:col>72</xdr:col>
      <xdr:colOff>38100</xdr:colOff>
      <xdr:row>58</xdr:row>
      <xdr:rowOff>154109</xdr:rowOff>
    </xdr:to>
    <xdr:sp macro="" textlink="">
      <xdr:nvSpPr>
        <xdr:cNvPr id="604" name="楕円 603"/>
        <xdr:cNvSpPr/>
      </xdr:nvSpPr>
      <xdr:spPr>
        <a:xfrm>
          <a:off x="13652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145236</xdr:rowOff>
    </xdr:from>
    <xdr:ext cx="534377" cy="259045"/>
    <xdr:sp macro="" textlink="">
      <xdr:nvSpPr>
        <xdr:cNvPr id="605" name="テキスト ボックス 604"/>
        <xdr:cNvSpPr txBox="1"/>
      </xdr:nvSpPr>
      <xdr:spPr>
        <a:xfrm>
          <a:off x="13436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132105</xdr:rowOff>
    </xdr:from>
    <xdr:to>
      <xdr:col>67</xdr:col>
      <xdr:colOff>101600</xdr:colOff>
      <xdr:row>59</xdr:row>
      <xdr:rowOff>62255</xdr:rowOff>
    </xdr:to>
    <xdr:sp macro="" textlink="">
      <xdr:nvSpPr>
        <xdr:cNvPr id="606" name="楕円 605"/>
        <xdr:cNvSpPr/>
      </xdr:nvSpPr>
      <xdr:spPr>
        <a:xfrm>
          <a:off x="127635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53382</xdr:rowOff>
    </xdr:from>
    <xdr:ext cx="534377" cy="259045"/>
    <xdr:sp macro="" textlink="">
      <xdr:nvSpPr>
        <xdr:cNvPr id="607" name="テキスト ボックス 606"/>
        <xdr:cNvSpPr txBox="1"/>
      </xdr:nvSpPr>
      <xdr:spPr>
        <a:xfrm>
          <a:off x="12547111" y="101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39115</xdr:rowOff>
    </xdr:from>
    <xdr:to>
      <xdr:col>85</xdr:col>
      <xdr:colOff>127000</xdr:colOff>
      <xdr:row>97</xdr:row>
      <xdr:rowOff>60344</xdr:rowOff>
    </xdr:to>
    <xdr:cxnSp macro="">
      <xdr:nvCxnSpPr>
        <xdr:cNvPr id="697" name="直線コネクタ 696"/>
        <xdr:cNvCxnSpPr/>
      </xdr:nvCxnSpPr>
      <xdr:spPr>
        <a:xfrm>
          <a:off x="15481300" y="16669765"/>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8"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129468</xdr:rowOff>
    </xdr:from>
    <xdr:to>
      <xdr:col>81</xdr:col>
      <xdr:colOff>50800</xdr:colOff>
      <xdr:row>97</xdr:row>
      <xdr:rowOff>39115</xdr:rowOff>
    </xdr:to>
    <xdr:cxnSp macro="">
      <xdr:nvCxnSpPr>
        <xdr:cNvPr id="700" name="直線コネクタ 699"/>
        <xdr:cNvCxnSpPr/>
      </xdr:nvCxnSpPr>
      <xdr:spPr>
        <a:xfrm>
          <a:off x="14592300" y="16588668"/>
          <a:ext cx="889000" cy="8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2" name="テキスト ボックス 701"/>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81462</xdr:rowOff>
    </xdr:from>
    <xdr:to>
      <xdr:col>76</xdr:col>
      <xdr:colOff>114300</xdr:colOff>
      <xdr:row>96</xdr:row>
      <xdr:rowOff>129468</xdr:rowOff>
    </xdr:to>
    <xdr:cxnSp macro="">
      <xdr:nvCxnSpPr>
        <xdr:cNvPr id="703" name="直線コネクタ 702"/>
        <xdr:cNvCxnSpPr/>
      </xdr:nvCxnSpPr>
      <xdr:spPr>
        <a:xfrm>
          <a:off x="13703300" y="165406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109547</xdr:rowOff>
    </xdr:from>
    <xdr:to>
      <xdr:col>71</xdr:col>
      <xdr:colOff>177800</xdr:colOff>
      <xdr:row>96</xdr:row>
      <xdr:rowOff>81462</xdr:rowOff>
    </xdr:to>
    <xdr:cxnSp macro="">
      <xdr:nvCxnSpPr>
        <xdr:cNvPr id="706" name="直線コネクタ 705"/>
        <xdr:cNvCxnSpPr/>
      </xdr:nvCxnSpPr>
      <xdr:spPr>
        <a:xfrm>
          <a:off x="12814300" y="1639729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8" name="テキスト ボックス 707"/>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9544</xdr:rowOff>
    </xdr:from>
    <xdr:to>
      <xdr:col>85</xdr:col>
      <xdr:colOff>177800</xdr:colOff>
      <xdr:row>97</xdr:row>
      <xdr:rowOff>111144</xdr:rowOff>
    </xdr:to>
    <xdr:sp macro="" textlink="">
      <xdr:nvSpPr>
        <xdr:cNvPr id="716" name="楕円 715"/>
        <xdr:cNvSpPr/>
      </xdr:nvSpPr>
      <xdr:spPr>
        <a:xfrm>
          <a:off x="16268700" y="166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159421</xdr:rowOff>
    </xdr:from>
    <xdr:ext cx="469744" cy="259045"/>
    <xdr:sp macro="" textlink="">
      <xdr:nvSpPr>
        <xdr:cNvPr id="717" name="公債費該当値テキスト"/>
        <xdr:cNvSpPr txBox="1"/>
      </xdr:nvSpPr>
      <xdr:spPr>
        <a:xfrm>
          <a:off x="16370300" y="166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159765</xdr:rowOff>
    </xdr:from>
    <xdr:to>
      <xdr:col>81</xdr:col>
      <xdr:colOff>101600</xdr:colOff>
      <xdr:row>97</xdr:row>
      <xdr:rowOff>89915</xdr:rowOff>
    </xdr:to>
    <xdr:sp macro="" textlink="">
      <xdr:nvSpPr>
        <xdr:cNvPr id="718" name="楕円 717"/>
        <xdr:cNvSpPr/>
      </xdr:nvSpPr>
      <xdr:spPr>
        <a:xfrm>
          <a:off x="15430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81042</xdr:rowOff>
    </xdr:from>
    <xdr:ext cx="469744" cy="259045"/>
    <xdr:sp macro="" textlink="">
      <xdr:nvSpPr>
        <xdr:cNvPr id="719" name="テキスト ボックス 718"/>
        <xdr:cNvSpPr txBox="1"/>
      </xdr:nvSpPr>
      <xdr:spPr>
        <a:xfrm>
          <a:off x="15246428" y="167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78668</xdr:rowOff>
    </xdr:from>
    <xdr:to>
      <xdr:col>76</xdr:col>
      <xdr:colOff>165100</xdr:colOff>
      <xdr:row>97</xdr:row>
      <xdr:rowOff>8818</xdr:rowOff>
    </xdr:to>
    <xdr:sp macro="" textlink="">
      <xdr:nvSpPr>
        <xdr:cNvPr id="720" name="楕円 719"/>
        <xdr:cNvSpPr/>
      </xdr:nvSpPr>
      <xdr:spPr>
        <a:xfrm>
          <a:off x="14541500" y="165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171395</xdr:rowOff>
    </xdr:from>
    <xdr:ext cx="469744" cy="259045"/>
    <xdr:sp macro="" textlink="">
      <xdr:nvSpPr>
        <xdr:cNvPr id="721" name="テキスト ボックス 720"/>
        <xdr:cNvSpPr txBox="1"/>
      </xdr:nvSpPr>
      <xdr:spPr>
        <a:xfrm>
          <a:off x="14357428" y="166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30662</xdr:rowOff>
    </xdr:from>
    <xdr:to>
      <xdr:col>72</xdr:col>
      <xdr:colOff>38100</xdr:colOff>
      <xdr:row>96</xdr:row>
      <xdr:rowOff>132262</xdr:rowOff>
    </xdr:to>
    <xdr:sp macro="" textlink="">
      <xdr:nvSpPr>
        <xdr:cNvPr id="722" name="楕円 721"/>
        <xdr:cNvSpPr/>
      </xdr:nvSpPr>
      <xdr:spPr>
        <a:xfrm>
          <a:off x="13652500" y="164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123389</xdr:rowOff>
    </xdr:from>
    <xdr:ext cx="469744" cy="259045"/>
    <xdr:sp macro="" textlink="">
      <xdr:nvSpPr>
        <xdr:cNvPr id="723" name="テキスト ボックス 722"/>
        <xdr:cNvSpPr txBox="1"/>
      </xdr:nvSpPr>
      <xdr:spPr>
        <a:xfrm>
          <a:off x="13468428" y="165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58747</xdr:rowOff>
    </xdr:from>
    <xdr:to>
      <xdr:col>67</xdr:col>
      <xdr:colOff>101600</xdr:colOff>
      <xdr:row>95</xdr:row>
      <xdr:rowOff>160347</xdr:rowOff>
    </xdr:to>
    <xdr:sp macro="" textlink="">
      <xdr:nvSpPr>
        <xdr:cNvPr id="724" name="楕円 723"/>
        <xdr:cNvSpPr/>
      </xdr:nvSpPr>
      <xdr:spPr>
        <a:xfrm>
          <a:off x="12763500" y="163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151474</xdr:rowOff>
    </xdr:from>
    <xdr:ext cx="469744" cy="259045"/>
    <xdr:sp macro="" textlink="">
      <xdr:nvSpPr>
        <xdr:cNvPr id="725" name="テキスト ボックス 724"/>
        <xdr:cNvSpPr txBox="1"/>
      </xdr:nvSpPr>
      <xdr:spPr>
        <a:xfrm>
          <a:off x="12579428" y="16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民生費に係る住民一人当たりのコストは近年増加傾向を示しており、令和３年度は前年度に対して</a:t>
          </a:r>
          <a:r>
            <a:rPr kumimoji="1" lang="en-US" altLang="ja-JP" sz="1300">
              <a:latin typeface="ＭＳ Ｐゴシック" panose="020B0600070205080204" pitchFamily="50" charset="-128"/>
              <a:ea typeface="ＭＳ Ｐゴシック" panose="020B0600070205080204" pitchFamily="50" charset="-128"/>
            </a:rPr>
            <a:t>24,036</a:t>
          </a:r>
          <a:r>
            <a:rPr kumimoji="1" lang="ja-JP" altLang="en-US" sz="1300">
              <a:latin typeface="ＭＳ Ｐゴシック" panose="020B0600070205080204" pitchFamily="50" charset="-128"/>
              <a:ea typeface="ＭＳ Ｐゴシック" panose="020B0600070205080204" pitchFamily="50" charset="-128"/>
            </a:rPr>
            <a:t>円の増となった。今後も少子化・超高齢社会への対応などにより、民生費総額は伸びが想定される。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ポイントの増となっており、引き続き適正な範囲となるよう、執行管理に努めていく。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ポイントの増となっている。区の財政は景気変動の影響を非常に受けやすいことから、経済危機等による減収への備えなど、引き続き財政調整基金残高の推移に十分留意する必要がある。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ポイントの増となり、</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令和３年度は元利償還金が減となったものの、債務負担行為に基づく支出額が増加したため、実質公債費比率は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a:t>
          </a:r>
        </a:p>
        <a:p>
          <a:r>
            <a:rPr kumimoji="1" lang="ja-JP" altLang="en-US" sz="1400">
              <a:latin typeface="ＭＳ ゴシック" pitchFamily="49" charset="-128"/>
              <a:ea typeface="ＭＳ ゴシック" pitchFamily="49" charset="-128"/>
            </a:rPr>
            <a:t>　また、退職手当負担見込額は前年度から減となり、適正な職員定数の配置等により減少傾向は継続しており、前年度に引き続き将来負担比率は発生していない。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③防災対策基金：防災対策のための基金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③財政調整基金からの積立による増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⑤新型コロナウイルス対策特別資金の融資に係る利子補給金への充当による減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令和３年度予算の執行で生じた一般財源の不足に対応するための取崩し等による減。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償還の財源として取崩したことによる減。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特別区債を計画的に償還するため、適正な残高確保に努めることとしてきたが、令和５年度予算では積み立ては行わないこととした。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a:latin typeface="ＭＳ Ｐゴシック" panose="020B0600070205080204" pitchFamily="50" charset="-128"/>
              <a:ea typeface="ＭＳ Ｐゴシック" panose="020B0600070205080204" pitchFamily="50" charset="-128"/>
            </a:rPr>
            <a:t>17.1</a:t>
          </a:r>
          <a:r>
            <a:rPr kumimoji="1" lang="ja-JP" altLang="en-US" sz="1100">
              <a:latin typeface="ＭＳ Ｐゴシック" panose="020B0600070205080204" pitchFamily="50" charset="-128"/>
              <a:ea typeface="ＭＳ Ｐゴシック" panose="020B0600070205080204" pitchFamily="50" charset="-128"/>
            </a:rPr>
            <a:t>ポイント高くなっております。</a:t>
          </a:r>
        </a:p>
        <a:p>
          <a:r>
            <a:rPr kumimoji="1" lang="ja-JP" altLang="en-US" sz="11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xdr:cNvSpPr txBox="1"/>
      </xdr:nvSpPr>
      <xdr:spPr>
        <a:xfrm>
          <a:off x="4813300" y="5863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110581</xdr:rowOff>
    </xdr:from>
    <xdr:to>
      <xdr:col>23</xdr:col>
      <xdr:colOff>136525</xdr:colOff>
      <xdr:row>34</xdr:row>
      <xdr:rowOff>40731</xdr:rowOff>
    </xdr:to>
    <xdr:sp macro="" textlink="">
      <xdr:nvSpPr>
        <xdr:cNvPr id="93" name="楕円 92"/>
        <xdr:cNvSpPr/>
      </xdr:nvSpPr>
      <xdr:spPr>
        <a:xfrm>
          <a:off x="47117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25508</xdr:rowOff>
    </xdr:from>
    <xdr:ext cx="405111" cy="259045"/>
    <xdr:sp macro="" textlink="">
      <xdr:nvSpPr>
        <xdr:cNvPr id="94" name="有形固定資産減価償却率該当値テキスト"/>
        <xdr:cNvSpPr txBox="1"/>
      </xdr:nvSpPr>
      <xdr:spPr>
        <a:xfrm>
          <a:off x="4813300" y="6454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98244</xdr:rowOff>
    </xdr:from>
    <xdr:to>
      <xdr:col>19</xdr:col>
      <xdr:colOff>187325</xdr:colOff>
      <xdr:row>34</xdr:row>
      <xdr:rowOff>28394</xdr:rowOff>
    </xdr:to>
    <xdr:sp macro="" textlink="">
      <xdr:nvSpPr>
        <xdr:cNvPr id="95" name="楕円 94"/>
        <xdr:cNvSpPr/>
      </xdr:nvSpPr>
      <xdr:spPr>
        <a:xfrm>
          <a:off x="4000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149044</xdr:rowOff>
    </xdr:from>
    <xdr:to>
      <xdr:col>23</xdr:col>
      <xdr:colOff>85725</xdr:colOff>
      <xdr:row>33</xdr:row>
      <xdr:rowOff>161381</xdr:rowOff>
    </xdr:to>
    <xdr:cxnSp macro="">
      <xdr:nvCxnSpPr>
        <xdr:cNvPr id="96" name="直線コネクタ 95"/>
        <xdr:cNvCxnSpPr/>
      </xdr:nvCxnSpPr>
      <xdr:spPr>
        <a:xfrm>
          <a:off x="4051300" y="6578419"/>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97" name="楕円 96"/>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149044</xdr:rowOff>
    </xdr:from>
    <xdr:to>
      <xdr:col>19</xdr:col>
      <xdr:colOff>136525</xdr:colOff>
      <xdr:row>33</xdr:row>
      <xdr:rowOff>149044</xdr:rowOff>
    </xdr:to>
    <xdr:cxnSp macro="">
      <xdr:nvCxnSpPr>
        <xdr:cNvPr id="98" name="直線コネクタ 97"/>
        <xdr:cNvCxnSpPr/>
      </xdr:nvCxnSpPr>
      <xdr:spPr>
        <a:xfrm>
          <a:off x="3289300" y="65784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99" name="楕円 98"/>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99695</xdr:rowOff>
    </xdr:from>
    <xdr:to>
      <xdr:col>15</xdr:col>
      <xdr:colOff>136525</xdr:colOff>
      <xdr:row>33</xdr:row>
      <xdr:rowOff>149044</xdr:rowOff>
    </xdr:to>
    <xdr:cxnSp macro="">
      <xdr:nvCxnSpPr>
        <xdr:cNvPr id="100" name="直線コネクタ 99"/>
        <xdr:cNvCxnSpPr/>
      </xdr:nvCxnSpPr>
      <xdr:spPr>
        <a:xfrm>
          <a:off x="2527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21136</xdr:rowOff>
    </xdr:from>
    <xdr:to>
      <xdr:col>7</xdr:col>
      <xdr:colOff>187325</xdr:colOff>
      <xdr:row>33</xdr:row>
      <xdr:rowOff>122737</xdr:rowOff>
    </xdr:to>
    <xdr:sp macro="" textlink="">
      <xdr:nvSpPr>
        <xdr:cNvPr id="101" name="楕円 100"/>
        <xdr:cNvSpPr/>
      </xdr:nvSpPr>
      <xdr:spPr>
        <a:xfrm>
          <a:off x="1714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71936</xdr:rowOff>
    </xdr:from>
    <xdr:to>
      <xdr:col>11</xdr:col>
      <xdr:colOff>136525</xdr:colOff>
      <xdr:row>33</xdr:row>
      <xdr:rowOff>99695</xdr:rowOff>
    </xdr:to>
    <xdr:cxnSp macro="">
      <xdr:nvCxnSpPr>
        <xdr:cNvPr id="102" name="直線コネクタ 101"/>
        <xdr:cNvCxnSpPr/>
      </xdr:nvCxnSpPr>
      <xdr:spPr>
        <a:xfrm>
          <a:off x="1765300" y="650131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xdr:cNvSpPr txBox="1"/>
      </xdr:nvSpPr>
      <xdr:spPr>
        <a:xfrm>
          <a:off x="2324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xdr:cNvSpPr txBox="1"/>
      </xdr:nvSpPr>
      <xdr:spPr>
        <a:xfrm>
          <a:off x="1562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19521</xdr:rowOff>
    </xdr:from>
    <xdr:ext cx="405111" cy="259045"/>
    <xdr:sp macro="" textlink="">
      <xdr:nvSpPr>
        <xdr:cNvPr id="107" name="n_1mainValue有形固定資産減価償却率"/>
        <xdr:cNvSpPr txBox="1"/>
      </xdr:nvSpPr>
      <xdr:spPr>
        <a:xfrm>
          <a:off x="38360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108"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109"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113864</xdr:rowOff>
    </xdr:from>
    <xdr:ext cx="405111" cy="259045"/>
    <xdr:sp macro="" textlink="">
      <xdr:nvSpPr>
        <xdr:cNvPr id="110" name="n_4mainValue有形固定資産減価償却率"/>
        <xdr:cNvSpPr txBox="1"/>
      </xdr:nvSpPr>
      <xdr:spPr>
        <a:xfrm>
          <a:off x="15627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157662</xdr:rowOff>
    </xdr:from>
    <xdr:to>
      <xdr:col>24</xdr:col>
      <xdr:colOff>114300</xdr:colOff>
      <xdr:row>42</xdr:row>
      <xdr:rowOff>87812</xdr:rowOff>
    </xdr:to>
    <xdr:sp macro="" textlink="">
      <xdr:nvSpPr>
        <xdr:cNvPr id="74" name="楕円 73"/>
        <xdr:cNvSpPr/>
      </xdr:nvSpPr>
      <xdr:spPr>
        <a:xfrm>
          <a:off x="4584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72589</xdr:rowOff>
    </xdr:from>
    <xdr:ext cx="405111" cy="259045"/>
    <xdr:sp macro="" textlink="">
      <xdr:nvSpPr>
        <xdr:cNvPr id="75" name="【道路】&#10;有形固定資産減価償却率該当値テキスト"/>
        <xdr:cNvSpPr txBox="1"/>
      </xdr:nvSpPr>
      <xdr:spPr>
        <a:xfrm>
          <a:off x="4673600" y="71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6" name="楕円 75"/>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27215</xdr:rowOff>
    </xdr:from>
    <xdr:to>
      <xdr:col>24</xdr:col>
      <xdr:colOff>63500</xdr:colOff>
      <xdr:row>42</xdr:row>
      <xdr:rowOff>37012</xdr:rowOff>
    </xdr:to>
    <xdr:cxnSp macro="">
      <xdr:nvCxnSpPr>
        <xdr:cNvPr id="77" name="直線コネクタ 76"/>
        <xdr:cNvCxnSpPr/>
      </xdr:nvCxnSpPr>
      <xdr:spPr>
        <a:xfrm>
          <a:off x="3797300" y="72281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142966</xdr:rowOff>
    </xdr:from>
    <xdr:to>
      <xdr:col>15</xdr:col>
      <xdr:colOff>101600</xdr:colOff>
      <xdr:row>42</xdr:row>
      <xdr:rowOff>73116</xdr:rowOff>
    </xdr:to>
    <xdr:sp macro="" textlink="">
      <xdr:nvSpPr>
        <xdr:cNvPr id="78" name="楕円 77"/>
        <xdr:cNvSpPr/>
      </xdr:nvSpPr>
      <xdr:spPr>
        <a:xfrm>
          <a:off x="2857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22316</xdr:rowOff>
    </xdr:from>
    <xdr:to>
      <xdr:col>19</xdr:col>
      <xdr:colOff>177800</xdr:colOff>
      <xdr:row>42</xdr:row>
      <xdr:rowOff>27215</xdr:rowOff>
    </xdr:to>
    <xdr:cxnSp macro="">
      <xdr:nvCxnSpPr>
        <xdr:cNvPr id="79" name="直線コネクタ 78"/>
        <xdr:cNvCxnSpPr/>
      </xdr:nvCxnSpPr>
      <xdr:spPr>
        <a:xfrm>
          <a:off x="2908300" y="72232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80917</xdr:rowOff>
    </xdr:from>
    <xdr:to>
      <xdr:col>10</xdr:col>
      <xdr:colOff>165100</xdr:colOff>
      <xdr:row>42</xdr:row>
      <xdr:rowOff>11067</xdr:rowOff>
    </xdr:to>
    <xdr:sp macro="" textlink="">
      <xdr:nvSpPr>
        <xdr:cNvPr id="80" name="楕円 79"/>
        <xdr:cNvSpPr/>
      </xdr:nvSpPr>
      <xdr:spPr>
        <a:xfrm>
          <a:off x="1968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131717</xdr:rowOff>
    </xdr:from>
    <xdr:to>
      <xdr:col>15</xdr:col>
      <xdr:colOff>50800</xdr:colOff>
      <xdr:row>42</xdr:row>
      <xdr:rowOff>22316</xdr:rowOff>
    </xdr:to>
    <xdr:cxnSp macro="">
      <xdr:nvCxnSpPr>
        <xdr:cNvPr id="81" name="直線コネクタ 80"/>
        <xdr:cNvCxnSpPr/>
      </xdr:nvCxnSpPr>
      <xdr:spPr>
        <a:xfrm>
          <a:off x="2019300" y="71611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2" name="楕円 81"/>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131717</xdr:rowOff>
    </xdr:to>
    <xdr:cxnSp macro="">
      <xdr:nvCxnSpPr>
        <xdr:cNvPr id="83" name="直線コネクタ 82"/>
        <xdr:cNvCxnSpPr/>
      </xdr:nvCxnSpPr>
      <xdr:spPr>
        <a:xfrm>
          <a:off x="1130300" y="70942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69142</xdr:rowOff>
    </xdr:from>
    <xdr:ext cx="405111" cy="259045"/>
    <xdr:sp macro="" textlink="">
      <xdr:nvSpPr>
        <xdr:cNvPr id="88" name="n_1mainValue【道路】&#10;有形固定資産減価償却率"/>
        <xdr:cNvSpPr txBox="1"/>
      </xdr:nvSpPr>
      <xdr:spPr>
        <a:xfrm>
          <a:off x="35820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64243</xdr:rowOff>
    </xdr:from>
    <xdr:ext cx="405111" cy="259045"/>
    <xdr:sp macro="" textlink="">
      <xdr:nvSpPr>
        <xdr:cNvPr id="89" name="n_2mainValue【道路】&#10;有形固定資産減価償却率"/>
        <xdr:cNvSpPr txBox="1"/>
      </xdr:nvSpPr>
      <xdr:spPr>
        <a:xfrm>
          <a:off x="2705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2194</xdr:rowOff>
    </xdr:from>
    <xdr:ext cx="405111" cy="259045"/>
    <xdr:sp macro="" textlink="">
      <xdr:nvSpPr>
        <xdr:cNvPr id="90" name="n_3mainValue【道路】&#10;有形固定資産減価償却率"/>
        <xdr:cNvSpPr txBox="1"/>
      </xdr:nvSpPr>
      <xdr:spPr>
        <a:xfrm>
          <a:off x="1816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道路】&#10;有形固定資産減価償却率"/>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127318</xdr:rowOff>
    </xdr:from>
    <xdr:to>
      <xdr:col>55</xdr:col>
      <xdr:colOff>50800</xdr:colOff>
      <xdr:row>41</xdr:row>
      <xdr:rowOff>57468</xdr:rowOff>
    </xdr:to>
    <xdr:sp macro="" textlink="">
      <xdr:nvSpPr>
        <xdr:cNvPr id="131" name="楕円 130"/>
        <xdr:cNvSpPr/>
      </xdr:nvSpPr>
      <xdr:spPr>
        <a:xfrm>
          <a:off x="104267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42245</xdr:rowOff>
    </xdr:from>
    <xdr:ext cx="469744" cy="259045"/>
    <xdr:sp macro="" textlink="">
      <xdr:nvSpPr>
        <xdr:cNvPr id="132" name="【道路】&#10;一人当たり延長該当値テキスト"/>
        <xdr:cNvSpPr txBox="1"/>
      </xdr:nvSpPr>
      <xdr:spPr>
        <a:xfrm>
          <a:off x="10515600" y="690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33" name="楕円 132"/>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6668</xdr:rowOff>
    </xdr:from>
    <xdr:to>
      <xdr:col>55</xdr:col>
      <xdr:colOff>0</xdr:colOff>
      <xdr:row>41</xdr:row>
      <xdr:rowOff>7620</xdr:rowOff>
    </xdr:to>
    <xdr:cxnSp macro="">
      <xdr:nvCxnSpPr>
        <xdr:cNvPr id="134" name="直線コネクタ 133"/>
        <xdr:cNvCxnSpPr/>
      </xdr:nvCxnSpPr>
      <xdr:spPr>
        <a:xfrm flipV="1">
          <a:off x="9639300" y="70361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128651</xdr:rowOff>
    </xdr:from>
    <xdr:to>
      <xdr:col>46</xdr:col>
      <xdr:colOff>38100</xdr:colOff>
      <xdr:row>41</xdr:row>
      <xdr:rowOff>58801</xdr:rowOff>
    </xdr:to>
    <xdr:sp macro="" textlink="">
      <xdr:nvSpPr>
        <xdr:cNvPr id="135" name="楕円 134"/>
        <xdr:cNvSpPr/>
      </xdr:nvSpPr>
      <xdr:spPr>
        <a:xfrm>
          <a:off x="8699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8001</xdr:rowOff>
    </xdr:to>
    <xdr:cxnSp macro="">
      <xdr:nvCxnSpPr>
        <xdr:cNvPr id="136" name="直線コネクタ 135"/>
        <xdr:cNvCxnSpPr/>
      </xdr:nvCxnSpPr>
      <xdr:spPr>
        <a:xfrm flipV="1">
          <a:off x="8750300" y="70370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127318</xdr:rowOff>
    </xdr:from>
    <xdr:to>
      <xdr:col>41</xdr:col>
      <xdr:colOff>101600</xdr:colOff>
      <xdr:row>41</xdr:row>
      <xdr:rowOff>57468</xdr:rowOff>
    </xdr:to>
    <xdr:sp macro="" textlink="">
      <xdr:nvSpPr>
        <xdr:cNvPr id="137" name="楕円 136"/>
        <xdr:cNvSpPr/>
      </xdr:nvSpPr>
      <xdr:spPr>
        <a:xfrm>
          <a:off x="7810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6668</xdr:rowOff>
    </xdr:from>
    <xdr:to>
      <xdr:col>45</xdr:col>
      <xdr:colOff>177800</xdr:colOff>
      <xdr:row>41</xdr:row>
      <xdr:rowOff>8001</xdr:rowOff>
    </xdr:to>
    <xdr:cxnSp macro="">
      <xdr:nvCxnSpPr>
        <xdr:cNvPr id="138" name="直線コネクタ 137"/>
        <xdr:cNvCxnSpPr/>
      </xdr:nvCxnSpPr>
      <xdr:spPr>
        <a:xfrm>
          <a:off x="7861300" y="70361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125603</xdr:rowOff>
    </xdr:from>
    <xdr:to>
      <xdr:col>36</xdr:col>
      <xdr:colOff>165100</xdr:colOff>
      <xdr:row>41</xdr:row>
      <xdr:rowOff>55753</xdr:rowOff>
    </xdr:to>
    <xdr:sp macro="" textlink="">
      <xdr:nvSpPr>
        <xdr:cNvPr id="139" name="楕円 138"/>
        <xdr:cNvSpPr/>
      </xdr:nvSpPr>
      <xdr:spPr>
        <a:xfrm>
          <a:off x="6921500" y="69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xdr:rowOff>
    </xdr:from>
    <xdr:to>
      <xdr:col>41</xdr:col>
      <xdr:colOff>50800</xdr:colOff>
      <xdr:row>41</xdr:row>
      <xdr:rowOff>6668</xdr:rowOff>
    </xdr:to>
    <xdr:cxnSp macro="">
      <xdr:nvCxnSpPr>
        <xdr:cNvPr id="140" name="直線コネクタ 139"/>
        <xdr:cNvCxnSpPr/>
      </xdr:nvCxnSpPr>
      <xdr:spPr>
        <a:xfrm>
          <a:off x="6972300" y="703440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5" name="n_1mainValue【道路】&#10;一人当たり延長"/>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49928</xdr:rowOff>
    </xdr:from>
    <xdr:ext cx="469744" cy="259045"/>
    <xdr:sp macro="" textlink="">
      <xdr:nvSpPr>
        <xdr:cNvPr id="146" name="n_2mainValue【道路】&#10;一人当たり延長"/>
        <xdr:cNvSpPr txBox="1"/>
      </xdr:nvSpPr>
      <xdr:spPr>
        <a:xfrm>
          <a:off x="8515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48595</xdr:rowOff>
    </xdr:from>
    <xdr:ext cx="469744" cy="259045"/>
    <xdr:sp macro="" textlink="">
      <xdr:nvSpPr>
        <xdr:cNvPr id="147" name="n_3mainValue【道路】&#10;一人当たり延長"/>
        <xdr:cNvSpPr txBox="1"/>
      </xdr:nvSpPr>
      <xdr:spPr>
        <a:xfrm>
          <a:off x="76264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46880</xdr:rowOff>
    </xdr:from>
    <xdr:ext cx="469744" cy="259045"/>
    <xdr:sp macro="" textlink="">
      <xdr:nvSpPr>
        <xdr:cNvPr id="148" name="n_4mainValue【道路】&#10;一人当たり延長"/>
        <xdr:cNvSpPr txBox="1"/>
      </xdr:nvSpPr>
      <xdr:spPr>
        <a:xfrm>
          <a:off x="6737427"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xdr:cNvCxnSpPr/>
      </xdr:nvCxnSpPr>
      <xdr:spPr>
        <a:xfrm flipV="1">
          <a:off x="4634865" y="9437915"/>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xdr:cNvSpPr txBox="1"/>
      </xdr:nvSpPr>
      <xdr:spPr>
        <a:xfrm>
          <a:off x="4673600" y="1106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xdr:cNvCxnSpPr/>
      </xdr:nvCxnSpPr>
      <xdr:spPr>
        <a:xfrm>
          <a:off x="4546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xdr:cNvSpPr txBox="1"/>
      </xdr:nvSpPr>
      <xdr:spPr>
        <a:xfrm>
          <a:off x="4673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xdr:cNvSpPr/>
      </xdr:nvSpPr>
      <xdr:spPr>
        <a:xfrm>
          <a:off x="2857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xdr:cNvSpPr/>
      </xdr:nvSpPr>
      <xdr:spPr>
        <a:xfrm>
          <a:off x="1968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xdr:cNvSpPr/>
      </xdr:nvSpPr>
      <xdr:spPr>
        <a:xfrm>
          <a:off x="1079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140244</xdr:rowOff>
    </xdr:from>
    <xdr:to>
      <xdr:col>24</xdr:col>
      <xdr:colOff>114300</xdr:colOff>
      <xdr:row>56</xdr:row>
      <xdr:rowOff>70394</xdr:rowOff>
    </xdr:to>
    <xdr:sp macro="" textlink="">
      <xdr:nvSpPr>
        <xdr:cNvPr id="191" name="楕円 190"/>
        <xdr:cNvSpPr/>
      </xdr:nvSpPr>
      <xdr:spPr>
        <a:xfrm>
          <a:off x="4584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163121</xdr:rowOff>
    </xdr:from>
    <xdr:ext cx="405111" cy="259045"/>
    <xdr:sp macro="" textlink="">
      <xdr:nvSpPr>
        <xdr:cNvPr id="192" name="【橋りょう・トンネル】&#10;有形固定資産減価償却率該当値テキスト"/>
        <xdr:cNvSpPr txBox="1"/>
      </xdr:nvSpPr>
      <xdr:spPr>
        <a:xfrm>
          <a:off x="4673600" y="942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93" name="楕円 192"/>
        <xdr:cNvSpPr/>
      </xdr:nvSpPr>
      <xdr:spPr>
        <a:xfrm>
          <a:off x="3746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122465</xdr:rowOff>
    </xdr:from>
    <xdr:to>
      <xdr:col>24</xdr:col>
      <xdr:colOff>63500</xdr:colOff>
      <xdr:row>56</xdr:row>
      <xdr:rowOff>19594</xdr:rowOff>
    </xdr:to>
    <xdr:cxnSp macro="">
      <xdr:nvCxnSpPr>
        <xdr:cNvPr id="194" name="直線コネクタ 193"/>
        <xdr:cNvCxnSpPr/>
      </xdr:nvCxnSpPr>
      <xdr:spPr>
        <a:xfrm>
          <a:off x="3797300" y="955221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29210</xdr:rowOff>
    </xdr:from>
    <xdr:to>
      <xdr:col>15</xdr:col>
      <xdr:colOff>101600</xdr:colOff>
      <xdr:row>55</xdr:row>
      <xdr:rowOff>130810</xdr:rowOff>
    </xdr:to>
    <xdr:sp macro="" textlink="">
      <xdr:nvSpPr>
        <xdr:cNvPr id="195" name="楕円 194"/>
        <xdr:cNvSpPr/>
      </xdr:nvSpPr>
      <xdr:spPr>
        <a:xfrm>
          <a:off x="2857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122465</xdr:rowOff>
    </xdr:to>
    <xdr:cxnSp macro="">
      <xdr:nvCxnSpPr>
        <xdr:cNvPr id="196" name="直線コネクタ 195"/>
        <xdr:cNvCxnSpPr/>
      </xdr:nvCxnSpPr>
      <xdr:spPr>
        <a:xfrm>
          <a:off x="2908300" y="95097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171269</xdr:rowOff>
    </xdr:from>
    <xdr:to>
      <xdr:col>10</xdr:col>
      <xdr:colOff>165100</xdr:colOff>
      <xdr:row>55</xdr:row>
      <xdr:rowOff>101419</xdr:rowOff>
    </xdr:to>
    <xdr:sp macro="" textlink="">
      <xdr:nvSpPr>
        <xdr:cNvPr id="197" name="楕円 196"/>
        <xdr:cNvSpPr/>
      </xdr:nvSpPr>
      <xdr:spPr>
        <a:xfrm>
          <a:off x="1968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50619</xdr:rowOff>
    </xdr:from>
    <xdr:to>
      <xdr:col>15</xdr:col>
      <xdr:colOff>50800</xdr:colOff>
      <xdr:row>55</xdr:row>
      <xdr:rowOff>80010</xdr:rowOff>
    </xdr:to>
    <xdr:cxnSp macro="">
      <xdr:nvCxnSpPr>
        <xdr:cNvPr id="198" name="直線コネクタ 197"/>
        <xdr:cNvCxnSpPr/>
      </xdr:nvCxnSpPr>
      <xdr:spPr>
        <a:xfrm>
          <a:off x="2019300" y="9480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119017</xdr:rowOff>
    </xdr:from>
    <xdr:to>
      <xdr:col>6</xdr:col>
      <xdr:colOff>38100</xdr:colOff>
      <xdr:row>55</xdr:row>
      <xdr:rowOff>49167</xdr:rowOff>
    </xdr:to>
    <xdr:sp macro="" textlink="">
      <xdr:nvSpPr>
        <xdr:cNvPr id="199" name="楕円 198"/>
        <xdr:cNvSpPr/>
      </xdr:nvSpPr>
      <xdr:spPr>
        <a:xfrm>
          <a:off x="1079500" y="93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169817</xdr:rowOff>
    </xdr:from>
    <xdr:to>
      <xdr:col>10</xdr:col>
      <xdr:colOff>114300</xdr:colOff>
      <xdr:row>55</xdr:row>
      <xdr:rowOff>50619</xdr:rowOff>
    </xdr:to>
    <xdr:cxnSp macro="">
      <xdr:nvCxnSpPr>
        <xdr:cNvPr id="200" name="直線コネクタ 199"/>
        <xdr:cNvCxnSpPr/>
      </xdr:nvCxnSpPr>
      <xdr:spPr>
        <a:xfrm>
          <a:off x="1130300" y="9428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xdr:cNvSpPr txBox="1"/>
      </xdr:nvSpPr>
      <xdr:spPr>
        <a:xfrm>
          <a:off x="2705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xdr:cNvSpPr txBox="1"/>
      </xdr:nvSpPr>
      <xdr:spPr>
        <a:xfrm>
          <a:off x="1816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204" name="n_4aveValue【橋りょう・トンネル】&#10;有形固定資産減価償却率"/>
        <xdr:cNvSpPr txBox="1"/>
      </xdr:nvSpPr>
      <xdr:spPr>
        <a:xfrm>
          <a:off x="927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18342</xdr:rowOff>
    </xdr:from>
    <xdr:ext cx="405111" cy="259045"/>
    <xdr:sp macro="" textlink="">
      <xdr:nvSpPr>
        <xdr:cNvPr id="205" name="n_1mainValue【橋りょう・トンネル】&#10;有形固定資産減価償却率"/>
        <xdr:cNvSpPr txBox="1"/>
      </xdr:nvSpPr>
      <xdr:spPr>
        <a:xfrm>
          <a:off x="35820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147337</xdr:rowOff>
    </xdr:from>
    <xdr:ext cx="405111" cy="259045"/>
    <xdr:sp macro="" textlink="">
      <xdr:nvSpPr>
        <xdr:cNvPr id="206" name="n_2mainValue【橋りょう・トンネル】&#10;有形固定資産減価償却率"/>
        <xdr:cNvSpPr txBox="1"/>
      </xdr:nvSpPr>
      <xdr:spPr>
        <a:xfrm>
          <a:off x="2705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117946</xdr:rowOff>
    </xdr:from>
    <xdr:ext cx="405111" cy="259045"/>
    <xdr:sp macro="" textlink="">
      <xdr:nvSpPr>
        <xdr:cNvPr id="207" name="n_3mainValue【橋りょう・トンネル】&#10;有形固定資産減価償却率"/>
        <xdr:cNvSpPr txBox="1"/>
      </xdr:nvSpPr>
      <xdr:spPr>
        <a:xfrm>
          <a:off x="18167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65694</xdr:rowOff>
    </xdr:from>
    <xdr:ext cx="405111" cy="259045"/>
    <xdr:sp macro="" textlink="">
      <xdr:nvSpPr>
        <xdr:cNvPr id="208" name="n_4mainValue【橋りょう・トンネル】&#10;有形固定資産減価償却率"/>
        <xdr:cNvSpPr txBox="1"/>
      </xdr:nvSpPr>
      <xdr:spPr>
        <a:xfrm>
          <a:off x="927744" y="91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xdr:cNvSpPr txBox="1"/>
      </xdr:nvSpPr>
      <xdr:spPr>
        <a:xfrm>
          <a:off x="10515600" y="1054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135517</xdr:rowOff>
    </xdr:from>
    <xdr:to>
      <xdr:col>55</xdr:col>
      <xdr:colOff>50800</xdr:colOff>
      <xdr:row>63</xdr:row>
      <xdr:rowOff>65667</xdr:rowOff>
    </xdr:to>
    <xdr:sp macro="" textlink="">
      <xdr:nvSpPr>
        <xdr:cNvPr id="248" name="楕円 247"/>
        <xdr:cNvSpPr/>
      </xdr:nvSpPr>
      <xdr:spPr>
        <a:xfrm>
          <a:off x="10426700" y="107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113944</xdr:rowOff>
    </xdr:from>
    <xdr:ext cx="534377" cy="259045"/>
    <xdr:sp macro="" textlink="">
      <xdr:nvSpPr>
        <xdr:cNvPr id="249" name="【橋りょう・トンネル】&#10;一人当たり有形固定資産（償却資産）額該当値テキスト"/>
        <xdr:cNvSpPr txBox="1"/>
      </xdr:nvSpPr>
      <xdr:spPr>
        <a:xfrm>
          <a:off x="10515600" y="107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137848</xdr:rowOff>
    </xdr:from>
    <xdr:to>
      <xdr:col>50</xdr:col>
      <xdr:colOff>165100</xdr:colOff>
      <xdr:row>63</xdr:row>
      <xdr:rowOff>67998</xdr:rowOff>
    </xdr:to>
    <xdr:sp macro="" textlink="">
      <xdr:nvSpPr>
        <xdr:cNvPr id="250" name="楕円 249"/>
        <xdr:cNvSpPr/>
      </xdr:nvSpPr>
      <xdr:spPr>
        <a:xfrm>
          <a:off x="9588500" y="10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14867</xdr:rowOff>
    </xdr:from>
    <xdr:to>
      <xdr:col>55</xdr:col>
      <xdr:colOff>0</xdr:colOff>
      <xdr:row>63</xdr:row>
      <xdr:rowOff>17198</xdr:rowOff>
    </xdr:to>
    <xdr:cxnSp macro="">
      <xdr:nvCxnSpPr>
        <xdr:cNvPr id="251" name="直線コネクタ 250"/>
        <xdr:cNvCxnSpPr/>
      </xdr:nvCxnSpPr>
      <xdr:spPr>
        <a:xfrm flipV="1">
          <a:off x="9639300" y="10816217"/>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145224</xdr:rowOff>
    </xdr:from>
    <xdr:to>
      <xdr:col>46</xdr:col>
      <xdr:colOff>38100</xdr:colOff>
      <xdr:row>63</xdr:row>
      <xdr:rowOff>75374</xdr:rowOff>
    </xdr:to>
    <xdr:sp macro="" textlink="">
      <xdr:nvSpPr>
        <xdr:cNvPr id="252" name="楕円 251"/>
        <xdr:cNvSpPr/>
      </xdr:nvSpPr>
      <xdr:spPr>
        <a:xfrm>
          <a:off x="8699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17198</xdr:rowOff>
    </xdr:from>
    <xdr:to>
      <xdr:col>50</xdr:col>
      <xdr:colOff>114300</xdr:colOff>
      <xdr:row>63</xdr:row>
      <xdr:rowOff>24574</xdr:rowOff>
    </xdr:to>
    <xdr:cxnSp macro="">
      <xdr:nvCxnSpPr>
        <xdr:cNvPr id="253" name="直線コネクタ 252"/>
        <xdr:cNvCxnSpPr/>
      </xdr:nvCxnSpPr>
      <xdr:spPr>
        <a:xfrm flipV="1">
          <a:off x="8750300" y="10818548"/>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153112</xdr:rowOff>
    </xdr:from>
    <xdr:to>
      <xdr:col>41</xdr:col>
      <xdr:colOff>101600</xdr:colOff>
      <xdr:row>63</xdr:row>
      <xdr:rowOff>83262</xdr:rowOff>
    </xdr:to>
    <xdr:sp macro="" textlink="">
      <xdr:nvSpPr>
        <xdr:cNvPr id="254" name="楕円 253"/>
        <xdr:cNvSpPr/>
      </xdr:nvSpPr>
      <xdr:spPr>
        <a:xfrm>
          <a:off x="7810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24574</xdr:rowOff>
    </xdr:from>
    <xdr:to>
      <xdr:col>45</xdr:col>
      <xdr:colOff>177800</xdr:colOff>
      <xdr:row>63</xdr:row>
      <xdr:rowOff>32462</xdr:rowOff>
    </xdr:to>
    <xdr:cxnSp macro="">
      <xdr:nvCxnSpPr>
        <xdr:cNvPr id="255" name="直線コネクタ 254"/>
        <xdr:cNvCxnSpPr/>
      </xdr:nvCxnSpPr>
      <xdr:spPr>
        <a:xfrm flipV="1">
          <a:off x="7861300" y="1082592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156281</xdr:rowOff>
    </xdr:from>
    <xdr:to>
      <xdr:col>36</xdr:col>
      <xdr:colOff>165100</xdr:colOff>
      <xdr:row>63</xdr:row>
      <xdr:rowOff>86431</xdr:rowOff>
    </xdr:to>
    <xdr:sp macro="" textlink="">
      <xdr:nvSpPr>
        <xdr:cNvPr id="256" name="楕円 255"/>
        <xdr:cNvSpPr/>
      </xdr:nvSpPr>
      <xdr:spPr>
        <a:xfrm>
          <a:off x="6921500" y="107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32462</xdr:rowOff>
    </xdr:from>
    <xdr:to>
      <xdr:col>41</xdr:col>
      <xdr:colOff>50800</xdr:colOff>
      <xdr:row>63</xdr:row>
      <xdr:rowOff>35631</xdr:rowOff>
    </xdr:to>
    <xdr:cxnSp macro="">
      <xdr:nvCxnSpPr>
        <xdr:cNvPr id="257" name="直線コネクタ 256"/>
        <xdr:cNvCxnSpPr/>
      </xdr:nvCxnSpPr>
      <xdr:spPr>
        <a:xfrm flipV="1">
          <a:off x="6972300" y="1083381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xdr:cNvSpPr txBox="1"/>
      </xdr:nvSpPr>
      <xdr:spPr>
        <a:xfrm>
          <a:off x="93594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xdr:cNvSpPr txBox="1"/>
      </xdr:nvSpPr>
      <xdr:spPr>
        <a:xfrm>
          <a:off x="8483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xdr:cNvSpPr txBox="1"/>
      </xdr:nvSpPr>
      <xdr:spPr>
        <a:xfrm>
          <a:off x="7594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xdr:cNvSpPr txBox="1"/>
      </xdr:nvSpPr>
      <xdr:spPr>
        <a:xfrm>
          <a:off x="6705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59125</xdr:rowOff>
    </xdr:from>
    <xdr:ext cx="534377" cy="259045"/>
    <xdr:sp macro="" textlink="">
      <xdr:nvSpPr>
        <xdr:cNvPr id="262" name="n_1mainValue【橋りょう・トンネル】&#10;一人当たり有形固定資産（償却資産）額"/>
        <xdr:cNvSpPr txBox="1"/>
      </xdr:nvSpPr>
      <xdr:spPr>
        <a:xfrm>
          <a:off x="9359411" y="108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66501</xdr:rowOff>
    </xdr:from>
    <xdr:ext cx="534377" cy="259045"/>
    <xdr:sp macro="" textlink="">
      <xdr:nvSpPr>
        <xdr:cNvPr id="263" name="n_2mainValue【橋りょう・トンネル】&#10;一人当たり有形固定資産（償却資産）額"/>
        <xdr:cNvSpPr txBox="1"/>
      </xdr:nvSpPr>
      <xdr:spPr>
        <a:xfrm>
          <a:off x="8483111" y="108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74389</xdr:rowOff>
    </xdr:from>
    <xdr:ext cx="534377" cy="259045"/>
    <xdr:sp macro="" textlink="">
      <xdr:nvSpPr>
        <xdr:cNvPr id="264" name="n_3mainValue【橋りょう・トンネル】&#10;一人当たり有形固定資産（償却資産）額"/>
        <xdr:cNvSpPr txBox="1"/>
      </xdr:nvSpPr>
      <xdr:spPr>
        <a:xfrm>
          <a:off x="75941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77558</xdr:rowOff>
    </xdr:from>
    <xdr:ext cx="534377" cy="259045"/>
    <xdr:sp macro="" textlink="">
      <xdr:nvSpPr>
        <xdr:cNvPr id="265" name="n_4mainValue【橋りょう・トンネル】&#10;一人当たり有形固定資産（償却資産）額"/>
        <xdr:cNvSpPr txBox="1"/>
      </xdr:nvSpPr>
      <xdr:spPr>
        <a:xfrm>
          <a:off x="6705111" y="108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91"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104457</xdr:rowOff>
    </xdr:from>
    <xdr:to>
      <xdr:col>24</xdr:col>
      <xdr:colOff>114300</xdr:colOff>
      <xdr:row>81</xdr:row>
      <xdr:rowOff>34607</xdr:rowOff>
    </xdr:to>
    <xdr:sp macro="" textlink="">
      <xdr:nvSpPr>
        <xdr:cNvPr id="302" name="楕円 301"/>
        <xdr:cNvSpPr/>
      </xdr:nvSpPr>
      <xdr:spPr>
        <a:xfrm>
          <a:off x="45847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127334</xdr:rowOff>
    </xdr:from>
    <xdr:ext cx="405111" cy="259045"/>
    <xdr:sp macro="" textlink="">
      <xdr:nvSpPr>
        <xdr:cNvPr id="303" name="【公営住宅】&#10;有形固定資産減価償却率該当値テキスト"/>
        <xdr:cNvSpPr txBox="1"/>
      </xdr:nvSpPr>
      <xdr:spPr>
        <a:xfrm>
          <a:off x="4673600" y="1367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47307</xdr:rowOff>
    </xdr:from>
    <xdr:to>
      <xdr:col>20</xdr:col>
      <xdr:colOff>38100</xdr:colOff>
      <xdr:row>80</xdr:row>
      <xdr:rowOff>148907</xdr:rowOff>
    </xdr:to>
    <xdr:sp macro="" textlink="">
      <xdr:nvSpPr>
        <xdr:cNvPr id="304" name="楕円 303"/>
        <xdr:cNvSpPr/>
      </xdr:nvSpPr>
      <xdr:spPr>
        <a:xfrm>
          <a:off x="3746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98107</xdr:rowOff>
    </xdr:from>
    <xdr:to>
      <xdr:col>24</xdr:col>
      <xdr:colOff>63500</xdr:colOff>
      <xdr:row>80</xdr:row>
      <xdr:rowOff>155257</xdr:rowOff>
    </xdr:to>
    <xdr:cxnSp macro="">
      <xdr:nvCxnSpPr>
        <xdr:cNvPr id="305" name="直線コネクタ 304"/>
        <xdr:cNvCxnSpPr/>
      </xdr:nvCxnSpPr>
      <xdr:spPr>
        <a:xfrm>
          <a:off x="3797300" y="138141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155893</xdr:rowOff>
    </xdr:from>
    <xdr:to>
      <xdr:col>15</xdr:col>
      <xdr:colOff>101600</xdr:colOff>
      <xdr:row>80</xdr:row>
      <xdr:rowOff>86043</xdr:rowOff>
    </xdr:to>
    <xdr:sp macro="" textlink="">
      <xdr:nvSpPr>
        <xdr:cNvPr id="306" name="楕円 305"/>
        <xdr:cNvSpPr/>
      </xdr:nvSpPr>
      <xdr:spPr>
        <a:xfrm>
          <a:off x="2857500" y="137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35243</xdr:rowOff>
    </xdr:from>
    <xdr:to>
      <xdr:col>19</xdr:col>
      <xdr:colOff>177800</xdr:colOff>
      <xdr:row>80</xdr:row>
      <xdr:rowOff>98107</xdr:rowOff>
    </xdr:to>
    <xdr:cxnSp macro="">
      <xdr:nvCxnSpPr>
        <xdr:cNvPr id="307" name="直線コネクタ 306"/>
        <xdr:cNvCxnSpPr/>
      </xdr:nvCxnSpPr>
      <xdr:spPr>
        <a:xfrm>
          <a:off x="2908300" y="137512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104457</xdr:rowOff>
    </xdr:from>
    <xdr:to>
      <xdr:col>10</xdr:col>
      <xdr:colOff>165100</xdr:colOff>
      <xdr:row>80</xdr:row>
      <xdr:rowOff>34607</xdr:rowOff>
    </xdr:to>
    <xdr:sp macro="" textlink="">
      <xdr:nvSpPr>
        <xdr:cNvPr id="308" name="楕円 307"/>
        <xdr:cNvSpPr/>
      </xdr:nvSpPr>
      <xdr:spPr>
        <a:xfrm>
          <a:off x="1968500" y="136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155257</xdr:rowOff>
    </xdr:from>
    <xdr:to>
      <xdr:col>15</xdr:col>
      <xdr:colOff>50800</xdr:colOff>
      <xdr:row>80</xdr:row>
      <xdr:rowOff>35243</xdr:rowOff>
    </xdr:to>
    <xdr:cxnSp macro="">
      <xdr:nvCxnSpPr>
        <xdr:cNvPr id="309" name="直線コネクタ 308"/>
        <xdr:cNvCxnSpPr/>
      </xdr:nvCxnSpPr>
      <xdr:spPr>
        <a:xfrm>
          <a:off x="2019300" y="136998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41593</xdr:rowOff>
    </xdr:from>
    <xdr:to>
      <xdr:col>6</xdr:col>
      <xdr:colOff>38100</xdr:colOff>
      <xdr:row>79</xdr:row>
      <xdr:rowOff>143193</xdr:rowOff>
    </xdr:to>
    <xdr:sp macro="" textlink="">
      <xdr:nvSpPr>
        <xdr:cNvPr id="310" name="楕円 309"/>
        <xdr:cNvSpPr/>
      </xdr:nvSpPr>
      <xdr:spPr>
        <a:xfrm>
          <a:off x="1079500" y="135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92393</xdr:rowOff>
    </xdr:from>
    <xdr:to>
      <xdr:col>10</xdr:col>
      <xdr:colOff>114300</xdr:colOff>
      <xdr:row>79</xdr:row>
      <xdr:rowOff>155257</xdr:rowOff>
    </xdr:to>
    <xdr:cxnSp macro="">
      <xdr:nvCxnSpPr>
        <xdr:cNvPr id="311" name="直線コネクタ 310"/>
        <xdr:cNvCxnSpPr/>
      </xdr:nvCxnSpPr>
      <xdr:spPr>
        <a:xfrm>
          <a:off x="1130300" y="136369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12" name="n_1aveValue【公営住宅】&#10;有形固定資産減価償却率"/>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13" name="n_2aveValue【公営住宅】&#10;有形固定資産減価償却率"/>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4" name="n_3aveValue【公営住宅】&#10;有形固定資産減価償却率"/>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5" name="n_4aveValue【公営住宅】&#10;有形固定資産減価償却率"/>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165434</xdr:rowOff>
    </xdr:from>
    <xdr:ext cx="405111" cy="259045"/>
    <xdr:sp macro="" textlink="">
      <xdr:nvSpPr>
        <xdr:cNvPr id="316" name="n_1mainValue【公営住宅】&#10;有形固定資産減価償却率"/>
        <xdr:cNvSpPr txBox="1"/>
      </xdr:nvSpPr>
      <xdr:spPr>
        <a:xfrm>
          <a:off x="3582044" y="1353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102570</xdr:rowOff>
    </xdr:from>
    <xdr:ext cx="405111" cy="259045"/>
    <xdr:sp macro="" textlink="">
      <xdr:nvSpPr>
        <xdr:cNvPr id="317" name="n_2mainValue【公営住宅】&#10;有形固定資産減価償却率"/>
        <xdr:cNvSpPr txBox="1"/>
      </xdr:nvSpPr>
      <xdr:spPr>
        <a:xfrm>
          <a:off x="2705744" y="1347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51134</xdr:rowOff>
    </xdr:from>
    <xdr:ext cx="405111" cy="259045"/>
    <xdr:sp macro="" textlink="">
      <xdr:nvSpPr>
        <xdr:cNvPr id="318" name="n_3mainValue【公営住宅】&#10;有形固定資産減価償却率"/>
        <xdr:cNvSpPr txBox="1"/>
      </xdr:nvSpPr>
      <xdr:spPr>
        <a:xfrm>
          <a:off x="1816744" y="1342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159720</xdr:rowOff>
    </xdr:from>
    <xdr:ext cx="405111" cy="259045"/>
    <xdr:sp macro="" textlink="">
      <xdr:nvSpPr>
        <xdr:cNvPr id="319" name="n_4mainValue【公営住宅】&#10;有形固定資産減価償却率"/>
        <xdr:cNvSpPr txBox="1"/>
      </xdr:nvSpPr>
      <xdr:spPr>
        <a:xfrm>
          <a:off x="927744" y="1336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9" name="正方形/長方形 32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0" name="正方形/長方形 32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1" name="正方形/長方形 33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2" name="正方形/長方形 33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5" name="正方形/長方形 33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6" name="正方形/長方形 33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7" name="正方形/長方形 33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8" name="正方形/長方形 33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0" name="テキスト ボックス 35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362" name="直線コネクタ 361"/>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363"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364" name="直線コネクタ 363"/>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365"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366" name="直線コネクタ 365"/>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367"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68" name="フローチャート: 判断 367"/>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369" name="フローチャート: 判断 368"/>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370" name="フローチャート: 判断 369"/>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371" name="フローチャート: 判断 370"/>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2" name="フローチャート: 判断 371"/>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378" name="楕円 377"/>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107713</xdr:rowOff>
    </xdr:from>
    <xdr:ext cx="405111" cy="259045"/>
    <xdr:sp macro="" textlink="">
      <xdr:nvSpPr>
        <xdr:cNvPr id="379" name="【認定こども園・幼稚園・保育所】&#10;有形固定資産減価償却率該当値テキスト"/>
        <xdr:cNvSpPr txBox="1"/>
      </xdr:nvSpPr>
      <xdr:spPr>
        <a:xfrm>
          <a:off x="16357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89408</xdr:rowOff>
    </xdr:from>
    <xdr:to>
      <xdr:col>81</xdr:col>
      <xdr:colOff>101600</xdr:colOff>
      <xdr:row>38</xdr:row>
      <xdr:rowOff>19558</xdr:rowOff>
    </xdr:to>
    <xdr:sp macro="" textlink="">
      <xdr:nvSpPr>
        <xdr:cNvPr id="380" name="楕円 379"/>
        <xdr:cNvSpPr/>
      </xdr:nvSpPr>
      <xdr:spPr>
        <a:xfrm>
          <a:off x="15430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135636</xdr:rowOff>
    </xdr:from>
    <xdr:to>
      <xdr:col>85</xdr:col>
      <xdr:colOff>127000</xdr:colOff>
      <xdr:row>37</xdr:row>
      <xdr:rowOff>140208</xdr:rowOff>
    </xdr:to>
    <xdr:cxnSp macro="">
      <xdr:nvCxnSpPr>
        <xdr:cNvPr id="381" name="直線コネクタ 380"/>
        <xdr:cNvCxnSpPr/>
      </xdr:nvCxnSpPr>
      <xdr:spPr>
        <a:xfrm flipV="1">
          <a:off x="15481300" y="6307836"/>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29972</xdr:rowOff>
    </xdr:from>
    <xdr:to>
      <xdr:col>76</xdr:col>
      <xdr:colOff>165100</xdr:colOff>
      <xdr:row>37</xdr:row>
      <xdr:rowOff>131572</xdr:rowOff>
    </xdr:to>
    <xdr:sp macro="" textlink="">
      <xdr:nvSpPr>
        <xdr:cNvPr id="382" name="楕円 381"/>
        <xdr:cNvSpPr/>
      </xdr:nvSpPr>
      <xdr:spPr>
        <a:xfrm>
          <a:off x="14541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80772</xdr:rowOff>
    </xdr:from>
    <xdr:to>
      <xdr:col>81</xdr:col>
      <xdr:colOff>50800</xdr:colOff>
      <xdr:row>37</xdr:row>
      <xdr:rowOff>140208</xdr:rowOff>
    </xdr:to>
    <xdr:cxnSp macro="">
      <xdr:nvCxnSpPr>
        <xdr:cNvPr id="383" name="直線コネクタ 382"/>
        <xdr:cNvCxnSpPr/>
      </xdr:nvCxnSpPr>
      <xdr:spPr>
        <a:xfrm>
          <a:off x="14592300" y="64244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141986</xdr:rowOff>
    </xdr:from>
    <xdr:to>
      <xdr:col>72</xdr:col>
      <xdr:colOff>38100</xdr:colOff>
      <xdr:row>37</xdr:row>
      <xdr:rowOff>72136</xdr:rowOff>
    </xdr:to>
    <xdr:sp macro="" textlink="">
      <xdr:nvSpPr>
        <xdr:cNvPr id="384" name="楕円 383"/>
        <xdr:cNvSpPr/>
      </xdr:nvSpPr>
      <xdr:spPr>
        <a:xfrm>
          <a:off x="1365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80772</xdr:rowOff>
    </xdr:to>
    <xdr:cxnSp macro="">
      <xdr:nvCxnSpPr>
        <xdr:cNvPr id="385" name="直線コネクタ 384"/>
        <xdr:cNvCxnSpPr/>
      </xdr:nvCxnSpPr>
      <xdr:spPr>
        <a:xfrm>
          <a:off x="13703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114554</xdr:rowOff>
    </xdr:from>
    <xdr:to>
      <xdr:col>67</xdr:col>
      <xdr:colOff>101600</xdr:colOff>
      <xdr:row>38</xdr:row>
      <xdr:rowOff>44704</xdr:rowOff>
    </xdr:to>
    <xdr:sp macro="" textlink="">
      <xdr:nvSpPr>
        <xdr:cNvPr id="386" name="楕円 385"/>
        <xdr:cNvSpPr/>
      </xdr:nvSpPr>
      <xdr:spPr>
        <a:xfrm>
          <a:off x="1276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165354</xdr:rowOff>
    </xdr:to>
    <xdr:cxnSp macro="">
      <xdr:nvCxnSpPr>
        <xdr:cNvPr id="387" name="直線コネクタ 386"/>
        <xdr:cNvCxnSpPr/>
      </xdr:nvCxnSpPr>
      <xdr:spPr>
        <a:xfrm flipV="1">
          <a:off x="12814300" y="6364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388"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389"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390"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91"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36085</xdr:rowOff>
    </xdr:from>
    <xdr:ext cx="405111" cy="259045"/>
    <xdr:sp macro="" textlink="">
      <xdr:nvSpPr>
        <xdr:cNvPr id="392" name="n_1main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148099</xdr:rowOff>
    </xdr:from>
    <xdr:ext cx="405111" cy="259045"/>
    <xdr:sp macro="" textlink="">
      <xdr:nvSpPr>
        <xdr:cNvPr id="393" name="n_2mainValue【認定こども園・幼稚園・保育所】&#10;有形固定資産減価償却率"/>
        <xdr:cNvSpPr txBox="1"/>
      </xdr:nvSpPr>
      <xdr:spPr>
        <a:xfrm>
          <a:off x="14389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88663</xdr:rowOff>
    </xdr:from>
    <xdr:ext cx="405111" cy="259045"/>
    <xdr:sp macro="" textlink="">
      <xdr:nvSpPr>
        <xdr:cNvPr id="394" name="n_3mainValue【認定こども園・幼稚園・保育所】&#10;有形固定資産減価償却率"/>
        <xdr:cNvSpPr txBox="1"/>
      </xdr:nvSpPr>
      <xdr:spPr>
        <a:xfrm>
          <a:off x="13500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61231</xdr:rowOff>
    </xdr:from>
    <xdr:ext cx="405111" cy="259045"/>
    <xdr:sp macro="" textlink="">
      <xdr:nvSpPr>
        <xdr:cNvPr id="395" name="n_4mainValue【認定こども園・幼稚園・保育所】&#10;有形固定資産減価償却率"/>
        <xdr:cNvSpPr txBox="1"/>
      </xdr:nvSpPr>
      <xdr:spPr>
        <a:xfrm>
          <a:off x="12611744" y="623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430" name="直線コネクタ 429"/>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431"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432" name="直線コネクタ 431"/>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33"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34" name="直線コネクタ 433"/>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3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6" name="フローチャート: 判断 4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37" name="フローチャート: 判断 436"/>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438" name="フローチャート: 判断 437"/>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439" name="フローチャート: 判断 438"/>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440" name="フローチャート: 判断 439"/>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446" name="楕円 445"/>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447" name="【学校施設】&#10;有形固定資産減価償却率該当値テキスト"/>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448" name="楕円 447"/>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58783</xdr:rowOff>
    </xdr:to>
    <xdr:cxnSp macro="">
      <xdr:nvCxnSpPr>
        <xdr:cNvPr id="449" name="直線コネクタ 448"/>
        <xdr:cNvCxnSpPr/>
      </xdr:nvCxnSpPr>
      <xdr:spPr>
        <a:xfrm>
          <a:off x="15481300" y="99604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450" name="楕円 449"/>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78377</xdr:rowOff>
    </xdr:to>
    <xdr:cxnSp macro="">
      <xdr:nvCxnSpPr>
        <xdr:cNvPr id="451" name="直線コネクタ 450"/>
        <xdr:cNvCxnSpPr/>
      </xdr:nvCxnSpPr>
      <xdr:spPr>
        <a:xfrm flipV="1">
          <a:off x="14592300" y="99604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156573</xdr:rowOff>
    </xdr:from>
    <xdr:to>
      <xdr:col>72</xdr:col>
      <xdr:colOff>38100</xdr:colOff>
      <xdr:row>58</xdr:row>
      <xdr:rowOff>86723</xdr:rowOff>
    </xdr:to>
    <xdr:sp macro="" textlink="">
      <xdr:nvSpPr>
        <xdr:cNvPr id="452" name="楕円 451"/>
        <xdr:cNvSpPr/>
      </xdr:nvSpPr>
      <xdr:spPr>
        <a:xfrm>
          <a:off x="13652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78377</xdr:rowOff>
    </xdr:to>
    <xdr:cxnSp macro="">
      <xdr:nvCxnSpPr>
        <xdr:cNvPr id="453" name="直線コネクタ 452"/>
        <xdr:cNvCxnSpPr/>
      </xdr:nvCxnSpPr>
      <xdr:spPr>
        <a:xfrm>
          <a:off x="13703300" y="998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4" name="楕円 453"/>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35923</xdr:rowOff>
    </xdr:from>
    <xdr:to>
      <xdr:col>71</xdr:col>
      <xdr:colOff>177800</xdr:colOff>
      <xdr:row>59</xdr:row>
      <xdr:rowOff>37556</xdr:rowOff>
    </xdr:to>
    <xdr:cxnSp macro="">
      <xdr:nvCxnSpPr>
        <xdr:cNvPr id="455" name="直線コネクタ 454"/>
        <xdr:cNvCxnSpPr/>
      </xdr:nvCxnSpPr>
      <xdr:spPr>
        <a:xfrm flipV="1">
          <a:off x="12814300" y="99800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456"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457"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458"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459"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460" name="n_1mainValue【学校施設】&#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461" name="n_2mainValue【学校施設】&#10;有形固定資産減価償却率"/>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103250</xdr:rowOff>
    </xdr:from>
    <xdr:ext cx="405111" cy="259045"/>
    <xdr:sp macro="" textlink="">
      <xdr:nvSpPr>
        <xdr:cNvPr id="462" name="n_3mainValue【学校施設】&#10;有形固定資産減価償却率"/>
        <xdr:cNvSpPr txBox="1"/>
      </xdr:nvSpPr>
      <xdr:spPr>
        <a:xfrm>
          <a:off x="13500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3" name="n_4mainValue【学校施設】&#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3" name="直線コネクタ 4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84" name="テキスト ボックス 48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5" name="直線コネクタ 4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6" name="テキスト ボックス 4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7" name="直線コネクタ 4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8" name="テキスト ボックス 4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9" name="直線コネクタ 4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0" name="テキスト ボックス 4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1" name="直線コネクタ 4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2" name="テキスト ボックス 4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94" name="テキスト ボックス 49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496" name="直線コネクタ 495"/>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497"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498" name="直線コネクタ 497"/>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99"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00" name="直線コネクタ 499"/>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137813</xdr:rowOff>
    </xdr:from>
    <xdr:ext cx="405111" cy="259045"/>
    <xdr:sp macro="" textlink="">
      <xdr:nvSpPr>
        <xdr:cNvPr id="501" name="【児童館】&#10;有形固定資産減価償却率平均値テキスト"/>
        <xdr:cNvSpPr txBox="1"/>
      </xdr:nvSpPr>
      <xdr:spPr>
        <a:xfrm>
          <a:off x="16357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502" name="フローチャート: 判断 501"/>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03" name="フローチャート: 判断 50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504" name="フローチャート: 判断 503"/>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505" name="フローチャート: 判断 504"/>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506" name="フローチャート: 判断 505"/>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512" name="楕円 511"/>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513" name="【児童館】&#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514" name="楕円 513"/>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161925</xdr:rowOff>
    </xdr:to>
    <xdr:cxnSp macro="">
      <xdr:nvCxnSpPr>
        <xdr:cNvPr id="515" name="直線コネクタ 514"/>
        <xdr:cNvCxnSpPr/>
      </xdr:nvCxnSpPr>
      <xdr:spPr>
        <a:xfrm>
          <a:off x="15481300" y="1418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16" name="楕円 515"/>
        <xdr:cNvSpPr/>
      </xdr:nvSpPr>
      <xdr:spPr>
        <a:xfrm>
          <a:off x="14541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81914</xdr:rowOff>
    </xdr:from>
    <xdr:to>
      <xdr:col>81</xdr:col>
      <xdr:colOff>50800</xdr:colOff>
      <xdr:row>82</xdr:row>
      <xdr:rowOff>121920</xdr:rowOff>
    </xdr:to>
    <xdr:cxnSp macro="">
      <xdr:nvCxnSpPr>
        <xdr:cNvPr id="517" name="直線コネクタ 516"/>
        <xdr:cNvCxnSpPr/>
      </xdr:nvCxnSpPr>
      <xdr:spPr>
        <a:xfrm>
          <a:off x="14592300" y="1414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518" name="楕円 517"/>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81914</xdr:rowOff>
    </xdr:to>
    <xdr:cxnSp macro="">
      <xdr:nvCxnSpPr>
        <xdr:cNvPr id="519" name="直線コネクタ 518"/>
        <xdr:cNvCxnSpPr/>
      </xdr:nvCxnSpPr>
      <xdr:spPr>
        <a:xfrm>
          <a:off x="13703300" y="14100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520" name="楕円 519"/>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47625</xdr:rowOff>
    </xdr:to>
    <xdr:cxnSp macro="">
      <xdr:nvCxnSpPr>
        <xdr:cNvPr id="521" name="直線コネクタ 520"/>
        <xdr:cNvCxnSpPr/>
      </xdr:nvCxnSpPr>
      <xdr:spPr>
        <a:xfrm flipV="1">
          <a:off x="12814300" y="14100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22" name="n_1aveValue【児童館】&#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523" name="n_2ave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524" name="n_3aveValue【児童館】&#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525" name="n_4aveValue【児童館】&#10;有形固定資産減価償却率"/>
        <xdr:cNvSpPr txBox="1"/>
      </xdr:nvSpPr>
      <xdr:spPr>
        <a:xfrm>
          <a:off x="12611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526" name="n_1mainValue【児童館】&#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527" name="n_2main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528" name="n_3mainValue【児童館】&#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529" name="n_4mainValue【児童館】&#10;有形固定資産減価償却率"/>
        <xdr:cNvSpPr txBox="1"/>
      </xdr:nvSpPr>
      <xdr:spPr>
        <a:xfrm>
          <a:off x="12611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39" name="正方形/長方形 538"/>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40" name="正方形/長方形 539"/>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41" name="正方形/長方形 540"/>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42" name="正方形/長方形 541"/>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45" name="正方形/長方形 544"/>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46" name="正方形/長方形 545"/>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47" name="正方形/長方形 546"/>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48" name="正方形/長方形 547"/>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一方、道路の有形固定資産減価償却率は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728,703
705,601
61.86
309,878,731
299,443,837
9,692,654
169,980,394
14,894,754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xdr:cNvSpPr txBox="1"/>
      </xdr:nvSpPr>
      <xdr:spPr>
        <a:xfrm>
          <a:off x="4673600" y="6338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7" name="楕円 76"/>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8" name="【図書館】&#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119697</xdr:rowOff>
    </xdr:from>
    <xdr:to>
      <xdr:col>20</xdr:col>
      <xdr:colOff>38100</xdr:colOff>
      <xdr:row>37</xdr:row>
      <xdr:rowOff>49847</xdr:rowOff>
    </xdr:to>
    <xdr:sp macro="" textlink="">
      <xdr:nvSpPr>
        <xdr:cNvPr id="79" name="楕円 78"/>
        <xdr:cNvSpPr/>
      </xdr:nvSpPr>
      <xdr:spPr>
        <a:xfrm>
          <a:off x="3746500" y="62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170497</xdr:rowOff>
    </xdr:from>
    <xdr:to>
      <xdr:col>24</xdr:col>
      <xdr:colOff>63500</xdr:colOff>
      <xdr:row>37</xdr:row>
      <xdr:rowOff>59055</xdr:rowOff>
    </xdr:to>
    <xdr:cxnSp macro="">
      <xdr:nvCxnSpPr>
        <xdr:cNvPr id="80" name="直線コネクタ 79"/>
        <xdr:cNvCxnSpPr/>
      </xdr:nvCxnSpPr>
      <xdr:spPr>
        <a:xfrm>
          <a:off x="3797300" y="634269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56833</xdr:rowOff>
    </xdr:from>
    <xdr:to>
      <xdr:col>15</xdr:col>
      <xdr:colOff>101600</xdr:colOff>
      <xdr:row>37</xdr:row>
      <xdr:rowOff>158433</xdr:rowOff>
    </xdr:to>
    <xdr:sp macro="" textlink="">
      <xdr:nvSpPr>
        <xdr:cNvPr id="81" name="楕円 80"/>
        <xdr:cNvSpPr/>
      </xdr:nvSpPr>
      <xdr:spPr>
        <a:xfrm>
          <a:off x="2857500" y="64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170497</xdr:rowOff>
    </xdr:from>
    <xdr:to>
      <xdr:col>19</xdr:col>
      <xdr:colOff>177800</xdr:colOff>
      <xdr:row>37</xdr:row>
      <xdr:rowOff>107633</xdr:rowOff>
    </xdr:to>
    <xdr:cxnSp macro="">
      <xdr:nvCxnSpPr>
        <xdr:cNvPr id="82" name="直線コネクタ 81"/>
        <xdr:cNvCxnSpPr/>
      </xdr:nvCxnSpPr>
      <xdr:spPr>
        <a:xfrm flipV="1">
          <a:off x="2908300" y="634269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3" name="楕円 82"/>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107633</xdr:rowOff>
    </xdr:to>
    <xdr:cxnSp macro="">
      <xdr:nvCxnSpPr>
        <xdr:cNvPr id="84" name="直線コネクタ 83"/>
        <xdr:cNvCxnSpPr/>
      </xdr:nvCxnSpPr>
      <xdr:spPr>
        <a:xfrm>
          <a:off x="2019300" y="638556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45403</xdr:rowOff>
    </xdr:from>
    <xdr:to>
      <xdr:col>6</xdr:col>
      <xdr:colOff>38100</xdr:colOff>
      <xdr:row>38</xdr:row>
      <xdr:rowOff>147003</xdr:rowOff>
    </xdr:to>
    <xdr:sp macro="" textlink="">
      <xdr:nvSpPr>
        <xdr:cNvPr id="85" name="楕円 84"/>
        <xdr:cNvSpPr/>
      </xdr:nvSpPr>
      <xdr:spPr>
        <a:xfrm>
          <a:off x="1079500" y="65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38</xdr:row>
      <xdr:rowOff>96203</xdr:rowOff>
    </xdr:to>
    <xdr:cxnSp macro="">
      <xdr:nvCxnSpPr>
        <xdr:cNvPr id="86" name="直線コネクタ 85"/>
        <xdr:cNvCxnSpPr/>
      </xdr:nvCxnSpPr>
      <xdr:spPr>
        <a:xfrm flipV="1">
          <a:off x="1130300" y="6385560"/>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xdr:cNvSpPr txBox="1"/>
      </xdr:nvSpPr>
      <xdr:spPr>
        <a:xfrm>
          <a:off x="3582044" y="644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816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66374</xdr:rowOff>
    </xdr:from>
    <xdr:ext cx="405111" cy="259045"/>
    <xdr:sp macro="" textlink="">
      <xdr:nvSpPr>
        <xdr:cNvPr id="91" name="n_1mainValue【図書館】&#10;有形固定資産減価償却率"/>
        <xdr:cNvSpPr txBox="1"/>
      </xdr:nvSpPr>
      <xdr:spPr>
        <a:xfrm>
          <a:off x="3582044" y="606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149559</xdr:rowOff>
    </xdr:from>
    <xdr:ext cx="405111" cy="259045"/>
    <xdr:sp macro="" textlink="">
      <xdr:nvSpPr>
        <xdr:cNvPr id="92" name="n_2mainValue【図書館】&#10;有形固定資産減価償却率"/>
        <xdr:cNvSpPr txBox="1"/>
      </xdr:nvSpPr>
      <xdr:spPr>
        <a:xfrm>
          <a:off x="2705744" y="649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93" name="n_3main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138130</xdr:rowOff>
    </xdr:from>
    <xdr:ext cx="405111" cy="259045"/>
    <xdr:sp macro="" textlink="">
      <xdr:nvSpPr>
        <xdr:cNvPr id="94" name="n_4mainValue【図書館】&#10;有形固定資産減価償却率"/>
        <xdr:cNvSpPr txBox="1"/>
      </xdr:nvSpPr>
      <xdr:spPr>
        <a:xfrm>
          <a:off x="927744" y="665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3" name="正方形/長方形 10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0" name="正方形/長方形 10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3" name="テキスト ボックス 11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1" name="テキスト ボックス 12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3" name="テキスト ボックス 12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25" name="直線コネクタ 124"/>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26"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27" name="直線コネクタ 126"/>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28"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29" name="直線コネクタ 128"/>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92219</xdr:rowOff>
    </xdr:from>
    <xdr:ext cx="405111" cy="259045"/>
    <xdr:sp macro="" textlink="">
      <xdr:nvSpPr>
        <xdr:cNvPr id="130" name="【体育館・プール】&#10;有形固定資産減価償却率平均値テキスト"/>
        <xdr:cNvSpPr txBox="1"/>
      </xdr:nvSpPr>
      <xdr:spPr>
        <a:xfrm>
          <a:off x="4673600" y="102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31" name="フローチャート: 判断 130"/>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32" name="フローチャート: 判断 131"/>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33" name="フローチャート: 判断 132"/>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34" name="フローチャート: 判断 133"/>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35" name="フローチャート: 判断 134"/>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41" name="楕円 140"/>
        <xdr:cNvSpPr/>
      </xdr:nvSpPr>
      <xdr:spPr>
        <a:xfrm>
          <a:off x="4584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15511</xdr:rowOff>
    </xdr:from>
    <xdr:ext cx="405111" cy="259045"/>
    <xdr:sp macro="" textlink="">
      <xdr:nvSpPr>
        <xdr:cNvPr id="142" name="【体育館・プール】&#10;有形固定資産減価償却率該当値テキスト"/>
        <xdr:cNvSpPr txBox="1"/>
      </xdr:nvSpPr>
      <xdr:spPr>
        <a:xfrm>
          <a:off x="4673600" y="995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43" name="楕円 142"/>
        <xdr:cNvSpPr/>
      </xdr:nvSpPr>
      <xdr:spPr>
        <a:xfrm>
          <a:off x="3746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166878</xdr:rowOff>
    </xdr:from>
    <xdr:to>
      <xdr:col>24</xdr:col>
      <xdr:colOff>63500</xdr:colOff>
      <xdr:row>59</xdr:row>
      <xdr:rowOff>43434</xdr:rowOff>
    </xdr:to>
    <xdr:cxnSp macro="">
      <xdr:nvCxnSpPr>
        <xdr:cNvPr id="144" name="直線コネクタ 143"/>
        <xdr:cNvCxnSpPr/>
      </xdr:nvCxnSpPr>
      <xdr:spPr>
        <a:xfrm>
          <a:off x="3797300" y="101109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45" name="楕円 144"/>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118872</xdr:rowOff>
    </xdr:from>
    <xdr:to>
      <xdr:col>19</xdr:col>
      <xdr:colOff>177800</xdr:colOff>
      <xdr:row>58</xdr:row>
      <xdr:rowOff>166878</xdr:rowOff>
    </xdr:to>
    <xdr:cxnSp macro="">
      <xdr:nvCxnSpPr>
        <xdr:cNvPr id="146" name="直線コネクタ 145"/>
        <xdr:cNvCxnSpPr/>
      </xdr:nvCxnSpPr>
      <xdr:spPr>
        <a:xfrm>
          <a:off x="2908300" y="1006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47" name="楕円 146"/>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118872</xdr:rowOff>
    </xdr:to>
    <xdr:cxnSp macro="">
      <xdr:nvCxnSpPr>
        <xdr:cNvPr id="148" name="直線コネクタ 147"/>
        <xdr:cNvCxnSpPr/>
      </xdr:nvCxnSpPr>
      <xdr:spPr>
        <a:xfrm>
          <a:off x="2019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49" name="楕円 148"/>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68580</xdr:rowOff>
    </xdr:to>
    <xdr:cxnSp macro="">
      <xdr:nvCxnSpPr>
        <xdr:cNvPr id="150" name="直線コネクタ 149"/>
        <xdr:cNvCxnSpPr/>
      </xdr:nvCxnSpPr>
      <xdr:spPr>
        <a:xfrm>
          <a:off x="1130300" y="998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51" name="n_1aveValue【体育館・プール】&#10;有形固定資産減価償却率"/>
        <xdr:cNvSpPr txBox="1"/>
      </xdr:nvSpPr>
      <xdr:spPr>
        <a:xfrm>
          <a:off x="35820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158513</xdr:rowOff>
    </xdr:from>
    <xdr:ext cx="405111" cy="259045"/>
    <xdr:sp macro="" textlink="">
      <xdr:nvSpPr>
        <xdr:cNvPr id="152" name="n_2aveValue【体育館・プール】&#10;有形固定資産減価償却率"/>
        <xdr:cNvSpPr txBox="1"/>
      </xdr:nvSpPr>
      <xdr:spPr>
        <a:xfrm>
          <a:off x="2705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5351</xdr:rowOff>
    </xdr:from>
    <xdr:ext cx="405111" cy="259045"/>
    <xdr:sp macro="" textlink="">
      <xdr:nvSpPr>
        <xdr:cNvPr id="153" name="n_3aveValue【体育館・プール】&#10;有形固定資産減価償却率"/>
        <xdr:cNvSpPr txBox="1"/>
      </xdr:nvSpPr>
      <xdr:spPr>
        <a:xfrm>
          <a:off x="1816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154"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62755</xdr:rowOff>
    </xdr:from>
    <xdr:ext cx="405111" cy="259045"/>
    <xdr:sp macro="" textlink="">
      <xdr:nvSpPr>
        <xdr:cNvPr id="155" name="n_1mainValue【体育館・プール】&#10;有形固定資産減価償却率"/>
        <xdr:cNvSpPr txBox="1"/>
      </xdr:nvSpPr>
      <xdr:spPr>
        <a:xfrm>
          <a:off x="3582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56"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57"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58" name="n_4main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7" name="テキスト ボックス 1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9" name="テキスト ボックス 1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9" name="テキスト ボックス 1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191" name="直線コネクタ 190"/>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192"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193" name="直線コネクタ 192"/>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194"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195" name="直線コネクタ 19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196" name="【福祉施設】&#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97" name="フローチャート: 判断 196"/>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198" name="フローチャート: 判断 197"/>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199" name="フローチャート: 判断 198"/>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00" name="フローチャート: 判断 199"/>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01" name="フローチャート: 判断 200"/>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07" name="楕円 206"/>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08" name="【福祉施設】&#10;有形固定資産減価償却率該当値テキスト"/>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09" name="楕円 208"/>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34289</xdr:rowOff>
    </xdr:to>
    <xdr:cxnSp macro="">
      <xdr:nvCxnSpPr>
        <xdr:cNvPr id="210" name="直線コネクタ 209"/>
        <xdr:cNvCxnSpPr/>
      </xdr:nvCxnSpPr>
      <xdr:spPr>
        <a:xfrm>
          <a:off x="3797300" y="138722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11" name="楕円 210"/>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156211</xdr:rowOff>
    </xdr:to>
    <xdr:cxnSp macro="">
      <xdr:nvCxnSpPr>
        <xdr:cNvPr id="212" name="直線コネクタ 211"/>
        <xdr:cNvCxnSpPr/>
      </xdr:nvCxnSpPr>
      <xdr:spPr>
        <a:xfrm>
          <a:off x="2908300" y="13792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13" name="楕円 212"/>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83820</xdr:rowOff>
    </xdr:to>
    <xdr:cxnSp macro="">
      <xdr:nvCxnSpPr>
        <xdr:cNvPr id="214" name="直線コネクタ 213"/>
        <xdr:cNvCxnSpPr/>
      </xdr:nvCxnSpPr>
      <xdr:spPr>
        <a:xfrm flipV="1">
          <a:off x="2019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215" name="楕円 214"/>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81</xdr:row>
      <xdr:rowOff>15239</xdr:rowOff>
    </xdr:to>
    <xdr:cxnSp macro="">
      <xdr:nvCxnSpPr>
        <xdr:cNvPr id="216" name="直線コネクタ 215"/>
        <xdr:cNvCxnSpPr/>
      </xdr:nvCxnSpPr>
      <xdr:spPr>
        <a:xfrm flipV="1">
          <a:off x="1130300" y="13799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217"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218"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219"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220"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21" name="n_1mainValue【福祉施設】&#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222"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23" name="n_3main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4" name="n_4main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3" name="正方形/長方形 2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4" name="正方形/長方形 2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5" name="正方形/長方形 2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6" name="正方形/長方形 2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7" name="正方形/長方形 2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8" name="正方形/長方形 2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9" name="正方形/長方形 2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1" name="テキスト ボックス 2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2" name="直線コネクタ 2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3" name="テキスト ボックス 24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4" name="直線コネクタ 2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5" name="テキスト ボックス 2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6" name="直線コネクタ 2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7" name="テキスト ボックス 2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8" name="直線コネクタ 2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9" name="テキスト ボックス 2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0" name="直線コネクタ 2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1" name="テキスト ボックス 2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2" name="直線コネクタ 2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53" name="テキスト ボックス 25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4" name="直線コネクタ 2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256" name="直線コネクタ 25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25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258" name="直線コネクタ 25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25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260" name="直線コネクタ 25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261" name="【市民会館】&#10;有形固定資産減価償却率平均値テキスト"/>
        <xdr:cNvSpPr txBox="1"/>
      </xdr:nvSpPr>
      <xdr:spPr>
        <a:xfrm>
          <a:off x="4673600" y="1808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262" name="フローチャート: 判断 26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263" name="フローチャート: 判断 26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264" name="フローチャート: 判断 26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265" name="フローチャート: 判断 26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66" name="フローチャート: 判断 26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272" name="楕円 271"/>
        <xdr:cNvSpPr/>
      </xdr:nvSpPr>
      <xdr:spPr>
        <a:xfrm>
          <a:off x="4584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42563</xdr:rowOff>
    </xdr:from>
    <xdr:ext cx="405111" cy="259045"/>
    <xdr:sp macro="" textlink="">
      <xdr:nvSpPr>
        <xdr:cNvPr id="273" name="【市民会館】&#10;有形固定資産減価償却率該当値テキスト"/>
        <xdr:cNvSpPr txBox="1"/>
      </xdr:nvSpPr>
      <xdr:spPr>
        <a:xfrm>
          <a:off x="4673600"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274" name="楕円 273"/>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70486</xdr:rowOff>
    </xdr:to>
    <xdr:cxnSp macro="">
      <xdr:nvCxnSpPr>
        <xdr:cNvPr id="275" name="直線コネクタ 274"/>
        <xdr:cNvCxnSpPr/>
      </xdr:nvCxnSpPr>
      <xdr:spPr>
        <a:xfrm>
          <a:off x="3797300" y="18046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276" name="楕円 275"/>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43814</xdr:rowOff>
    </xdr:to>
    <xdr:cxnSp macro="">
      <xdr:nvCxnSpPr>
        <xdr:cNvPr id="277" name="直線コネクタ 276"/>
        <xdr:cNvCxnSpPr/>
      </xdr:nvCxnSpPr>
      <xdr:spPr>
        <a:xfrm>
          <a:off x="2908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154939</xdr:rowOff>
    </xdr:from>
    <xdr:to>
      <xdr:col>10</xdr:col>
      <xdr:colOff>165100</xdr:colOff>
      <xdr:row>105</xdr:row>
      <xdr:rowOff>85089</xdr:rowOff>
    </xdr:to>
    <xdr:sp macro="" textlink="">
      <xdr:nvSpPr>
        <xdr:cNvPr id="278" name="楕円 277"/>
        <xdr:cNvSpPr/>
      </xdr:nvSpPr>
      <xdr:spPr>
        <a:xfrm>
          <a:off x="196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34289</xdr:rowOff>
    </xdr:from>
    <xdr:to>
      <xdr:col>15</xdr:col>
      <xdr:colOff>50800</xdr:colOff>
      <xdr:row>105</xdr:row>
      <xdr:rowOff>43814</xdr:rowOff>
    </xdr:to>
    <xdr:cxnSp macro="">
      <xdr:nvCxnSpPr>
        <xdr:cNvPr id="279" name="直線コネクタ 278"/>
        <xdr:cNvCxnSpPr/>
      </xdr:nvCxnSpPr>
      <xdr:spPr>
        <a:xfrm>
          <a:off x="2019300" y="18036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114936</xdr:rowOff>
    </xdr:from>
    <xdr:to>
      <xdr:col>6</xdr:col>
      <xdr:colOff>38100</xdr:colOff>
      <xdr:row>105</xdr:row>
      <xdr:rowOff>45086</xdr:rowOff>
    </xdr:to>
    <xdr:sp macro="" textlink="">
      <xdr:nvSpPr>
        <xdr:cNvPr id="280" name="楕円 279"/>
        <xdr:cNvSpPr/>
      </xdr:nvSpPr>
      <xdr:spPr>
        <a:xfrm>
          <a:off x="1079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165736</xdr:rowOff>
    </xdr:from>
    <xdr:to>
      <xdr:col>10</xdr:col>
      <xdr:colOff>114300</xdr:colOff>
      <xdr:row>105</xdr:row>
      <xdr:rowOff>34289</xdr:rowOff>
    </xdr:to>
    <xdr:cxnSp macro="">
      <xdr:nvCxnSpPr>
        <xdr:cNvPr id="281" name="直線コネクタ 280"/>
        <xdr:cNvCxnSpPr/>
      </xdr:nvCxnSpPr>
      <xdr:spPr>
        <a:xfrm>
          <a:off x="1130300" y="17996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28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8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28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285" name="n_4aveValue【市民会館】&#10;有形固定資産減価償却率"/>
        <xdr:cNvSpPr txBox="1"/>
      </xdr:nvSpPr>
      <xdr:spPr>
        <a:xfrm>
          <a:off x="927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286" name="n_1main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287" name="n_2main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101616</xdr:rowOff>
    </xdr:from>
    <xdr:ext cx="405111" cy="259045"/>
    <xdr:sp macro="" textlink="">
      <xdr:nvSpPr>
        <xdr:cNvPr id="288" name="n_3mainValue【市民会館】&#10;有形固定資産減価償却率"/>
        <xdr:cNvSpPr txBox="1"/>
      </xdr:nvSpPr>
      <xdr:spPr>
        <a:xfrm>
          <a:off x="1816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289" name="n_4mainValue【市民会館】&#10;有形固定資産減価償却率"/>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8" name="テキスト ボックス 3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0" name="テキスト ボックス 3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322" name="直線コネクタ 321"/>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323"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24" name="直線コネクタ 323"/>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325"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326" name="直線コネクタ 325"/>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327"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328" name="フローチャート: 判断 327"/>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29" name="フローチャート: 判断 32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330" name="フローチャート: 判断 329"/>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331" name="フローチャート: 判断 330"/>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332" name="フローチャート: 判断 331"/>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338" name="楕円 337"/>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339"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340" name="楕円 339"/>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341" name="直線コネクタ 340"/>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42" name="楕円 341"/>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343" name="直線コネクタ 342"/>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344" name="楕円 343"/>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345" name="直線コネクタ 344"/>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346" name="楕円 345"/>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347" name="直線コネクタ 346"/>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48"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49"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350"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351"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352"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353"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354"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355"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9" name="テキスト ボックス 3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379" name="直線コネクタ 378"/>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380"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381" name="直線コネクタ 380"/>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382"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383" name="直線コネクタ 382"/>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384"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385" name="フローチャート: 判断 384"/>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386" name="フローチャート: 判断 385"/>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387" name="フローチャート: 判断 386"/>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388" name="フローチャート: 判断 387"/>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389" name="フローチャート: 判断 388"/>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157431</xdr:rowOff>
    </xdr:from>
    <xdr:to>
      <xdr:col>116</xdr:col>
      <xdr:colOff>114300</xdr:colOff>
      <xdr:row>39</xdr:row>
      <xdr:rowOff>87581</xdr:rowOff>
    </xdr:to>
    <xdr:sp macro="" textlink="">
      <xdr:nvSpPr>
        <xdr:cNvPr id="395" name="楕円 394"/>
        <xdr:cNvSpPr/>
      </xdr:nvSpPr>
      <xdr:spPr>
        <a:xfrm>
          <a:off x="22110700" y="66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8858</xdr:rowOff>
    </xdr:from>
    <xdr:ext cx="534377" cy="259045"/>
    <xdr:sp macro="" textlink="">
      <xdr:nvSpPr>
        <xdr:cNvPr id="396" name="【一般廃棄物処理施設】&#10;一人当たり有形固定資産（償却資産）額該当値テキスト"/>
        <xdr:cNvSpPr txBox="1"/>
      </xdr:nvSpPr>
      <xdr:spPr>
        <a:xfrm>
          <a:off x="22199600" y="65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141156</xdr:rowOff>
    </xdr:from>
    <xdr:to>
      <xdr:col>112</xdr:col>
      <xdr:colOff>38100</xdr:colOff>
      <xdr:row>39</xdr:row>
      <xdr:rowOff>71306</xdr:rowOff>
    </xdr:to>
    <xdr:sp macro="" textlink="">
      <xdr:nvSpPr>
        <xdr:cNvPr id="397" name="楕円 396"/>
        <xdr:cNvSpPr/>
      </xdr:nvSpPr>
      <xdr:spPr>
        <a:xfrm>
          <a:off x="21272500" y="66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20506</xdr:rowOff>
    </xdr:from>
    <xdr:to>
      <xdr:col>116</xdr:col>
      <xdr:colOff>63500</xdr:colOff>
      <xdr:row>39</xdr:row>
      <xdr:rowOff>36781</xdr:rowOff>
    </xdr:to>
    <xdr:cxnSp macro="">
      <xdr:nvCxnSpPr>
        <xdr:cNvPr id="398" name="直線コネクタ 397"/>
        <xdr:cNvCxnSpPr/>
      </xdr:nvCxnSpPr>
      <xdr:spPr>
        <a:xfrm>
          <a:off x="21323300" y="6707056"/>
          <a:ext cx="8382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150414</xdr:rowOff>
    </xdr:from>
    <xdr:to>
      <xdr:col>107</xdr:col>
      <xdr:colOff>101600</xdr:colOff>
      <xdr:row>39</xdr:row>
      <xdr:rowOff>80564</xdr:rowOff>
    </xdr:to>
    <xdr:sp macro="" textlink="">
      <xdr:nvSpPr>
        <xdr:cNvPr id="399" name="楕円 398"/>
        <xdr:cNvSpPr/>
      </xdr:nvSpPr>
      <xdr:spPr>
        <a:xfrm>
          <a:off x="20383500" y="66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20506</xdr:rowOff>
    </xdr:from>
    <xdr:to>
      <xdr:col>111</xdr:col>
      <xdr:colOff>177800</xdr:colOff>
      <xdr:row>39</xdr:row>
      <xdr:rowOff>29764</xdr:rowOff>
    </xdr:to>
    <xdr:cxnSp macro="">
      <xdr:nvCxnSpPr>
        <xdr:cNvPr id="400" name="直線コネクタ 399"/>
        <xdr:cNvCxnSpPr/>
      </xdr:nvCxnSpPr>
      <xdr:spPr>
        <a:xfrm flipV="1">
          <a:off x="20434300" y="6707056"/>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142618</xdr:rowOff>
    </xdr:from>
    <xdr:to>
      <xdr:col>102</xdr:col>
      <xdr:colOff>165100</xdr:colOff>
      <xdr:row>39</xdr:row>
      <xdr:rowOff>72768</xdr:rowOff>
    </xdr:to>
    <xdr:sp macro="" textlink="">
      <xdr:nvSpPr>
        <xdr:cNvPr id="401" name="楕円 400"/>
        <xdr:cNvSpPr/>
      </xdr:nvSpPr>
      <xdr:spPr>
        <a:xfrm>
          <a:off x="19494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21968</xdr:rowOff>
    </xdr:from>
    <xdr:to>
      <xdr:col>107</xdr:col>
      <xdr:colOff>50800</xdr:colOff>
      <xdr:row>39</xdr:row>
      <xdr:rowOff>29764</xdr:rowOff>
    </xdr:to>
    <xdr:cxnSp macro="">
      <xdr:nvCxnSpPr>
        <xdr:cNvPr id="402" name="直線コネクタ 401"/>
        <xdr:cNvCxnSpPr/>
      </xdr:nvCxnSpPr>
      <xdr:spPr>
        <a:xfrm>
          <a:off x="19545300" y="6708518"/>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144890</xdr:rowOff>
    </xdr:from>
    <xdr:to>
      <xdr:col>98</xdr:col>
      <xdr:colOff>38100</xdr:colOff>
      <xdr:row>39</xdr:row>
      <xdr:rowOff>75040</xdr:rowOff>
    </xdr:to>
    <xdr:sp macro="" textlink="">
      <xdr:nvSpPr>
        <xdr:cNvPr id="403" name="楕円 402"/>
        <xdr:cNvSpPr/>
      </xdr:nvSpPr>
      <xdr:spPr>
        <a:xfrm>
          <a:off x="18605500" y="6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21968</xdr:rowOff>
    </xdr:from>
    <xdr:to>
      <xdr:col>102</xdr:col>
      <xdr:colOff>114300</xdr:colOff>
      <xdr:row>39</xdr:row>
      <xdr:rowOff>24240</xdr:rowOff>
    </xdr:to>
    <xdr:cxnSp macro="">
      <xdr:nvCxnSpPr>
        <xdr:cNvPr id="404" name="直線コネクタ 403"/>
        <xdr:cNvCxnSpPr/>
      </xdr:nvCxnSpPr>
      <xdr:spPr>
        <a:xfrm flipV="1">
          <a:off x="18656300" y="6708518"/>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405"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406"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407"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408" name="n_4aveValue【一般廃棄物処理施設】&#10;一人当たり有形固定資産（償却資産）額"/>
        <xdr:cNvSpPr txBox="1"/>
      </xdr:nvSpPr>
      <xdr:spPr>
        <a:xfrm>
          <a:off x="18389111" y="6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87832</xdr:rowOff>
    </xdr:from>
    <xdr:ext cx="534377" cy="259045"/>
    <xdr:sp macro="" textlink="">
      <xdr:nvSpPr>
        <xdr:cNvPr id="409" name="n_1mainValue【一般廃棄物処理施設】&#10;一人当たり有形固定資産（償却資産）額"/>
        <xdr:cNvSpPr txBox="1"/>
      </xdr:nvSpPr>
      <xdr:spPr>
        <a:xfrm>
          <a:off x="21043411" y="64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97091</xdr:rowOff>
    </xdr:from>
    <xdr:ext cx="534377" cy="259045"/>
    <xdr:sp macro="" textlink="">
      <xdr:nvSpPr>
        <xdr:cNvPr id="410" name="n_2mainValue【一般廃棄物処理施設】&#10;一人当たり有形固定資産（償却資産）額"/>
        <xdr:cNvSpPr txBox="1"/>
      </xdr:nvSpPr>
      <xdr:spPr>
        <a:xfrm>
          <a:off x="20167111" y="6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89295</xdr:rowOff>
    </xdr:from>
    <xdr:ext cx="534377" cy="259045"/>
    <xdr:sp macro="" textlink="">
      <xdr:nvSpPr>
        <xdr:cNvPr id="411" name="n_3mainValue【一般廃棄物処理施設】&#10;一人当たり有形固定資産（償却資産）額"/>
        <xdr:cNvSpPr txBox="1"/>
      </xdr:nvSpPr>
      <xdr:spPr>
        <a:xfrm>
          <a:off x="19278111" y="643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66167</xdr:rowOff>
    </xdr:from>
    <xdr:ext cx="534377" cy="259045"/>
    <xdr:sp macro="" textlink="">
      <xdr:nvSpPr>
        <xdr:cNvPr id="412" name="n_4mainValue【一般廃棄物処理施設】&#10;一人当たり有形固定資産（償却資産）額"/>
        <xdr:cNvSpPr txBox="1"/>
      </xdr:nvSpPr>
      <xdr:spPr>
        <a:xfrm>
          <a:off x="18389111" y="6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30" name="正方形/長方形 42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31" name="正方形/長方形 43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32" name="正方形/長方形 43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33" name="正方形/長方形 43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6" name="正方形/長方形 43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7" name="正方形/長方形 43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8" name="正方形/長方形 43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9" name="正方形/長方形 43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9" name="テキスト ボックス 4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1" name="テキスト ボックス 4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463" name="直線コネクタ 462"/>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464"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465" name="直線コネクタ 464"/>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466"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467" name="直線コネクタ 46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19829</xdr:rowOff>
    </xdr:from>
    <xdr:ext cx="405111" cy="259045"/>
    <xdr:sp macro="" textlink="">
      <xdr:nvSpPr>
        <xdr:cNvPr id="468" name="【庁舎】&#10;有形固定資産減価償却率平均値テキスト"/>
        <xdr:cNvSpPr txBox="1"/>
      </xdr:nvSpPr>
      <xdr:spPr>
        <a:xfrm>
          <a:off x="16357600" y="1785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469" name="フローチャート: 判断 468"/>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470" name="フローチャート: 判断 469"/>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471" name="フローチャート: 判断 470"/>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472" name="フローチャート: 判断 471"/>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473" name="フローチャート: 判断 472"/>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479" name="楕円 478"/>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480" name="【庁舎】&#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153415</xdr:rowOff>
    </xdr:from>
    <xdr:to>
      <xdr:col>81</xdr:col>
      <xdr:colOff>101600</xdr:colOff>
      <xdr:row>103</xdr:row>
      <xdr:rowOff>83565</xdr:rowOff>
    </xdr:to>
    <xdr:sp macro="" textlink="">
      <xdr:nvSpPr>
        <xdr:cNvPr id="481" name="楕円 480"/>
        <xdr:cNvSpPr/>
      </xdr:nvSpPr>
      <xdr:spPr>
        <a:xfrm>
          <a:off x="15430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69342</xdr:rowOff>
    </xdr:to>
    <xdr:cxnSp macro="">
      <xdr:nvCxnSpPr>
        <xdr:cNvPr id="482" name="直線コネクタ 481"/>
        <xdr:cNvCxnSpPr/>
      </xdr:nvCxnSpPr>
      <xdr:spPr>
        <a:xfrm>
          <a:off x="15481300" y="176921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483" name="楕円 482"/>
        <xdr:cNvSpPr/>
      </xdr:nvSpPr>
      <xdr:spPr>
        <a:xfrm>
          <a:off x="14541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165354</xdr:rowOff>
    </xdr:from>
    <xdr:to>
      <xdr:col>81</xdr:col>
      <xdr:colOff>50800</xdr:colOff>
      <xdr:row>103</xdr:row>
      <xdr:rowOff>32765</xdr:rowOff>
    </xdr:to>
    <xdr:cxnSp macro="">
      <xdr:nvCxnSpPr>
        <xdr:cNvPr id="484" name="直線コネクタ 483"/>
        <xdr:cNvCxnSpPr/>
      </xdr:nvCxnSpPr>
      <xdr:spPr>
        <a:xfrm>
          <a:off x="14592300" y="1765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485" name="楕円 484"/>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165354</xdr:rowOff>
    </xdr:to>
    <xdr:cxnSp macro="">
      <xdr:nvCxnSpPr>
        <xdr:cNvPr id="486" name="直線コネクタ 485"/>
        <xdr:cNvCxnSpPr/>
      </xdr:nvCxnSpPr>
      <xdr:spPr>
        <a:xfrm>
          <a:off x="13703300" y="1760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164846</xdr:rowOff>
    </xdr:from>
    <xdr:to>
      <xdr:col>67</xdr:col>
      <xdr:colOff>101600</xdr:colOff>
      <xdr:row>103</xdr:row>
      <xdr:rowOff>94996</xdr:rowOff>
    </xdr:to>
    <xdr:sp macro="" textlink="">
      <xdr:nvSpPr>
        <xdr:cNvPr id="487" name="楕円 486"/>
        <xdr:cNvSpPr/>
      </xdr:nvSpPr>
      <xdr:spPr>
        <a:xfrm>
          <a:off x="1276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103</xdr:row>
      <xdr:rowOff>44196</xdr:rowOff>
    </xdr:to>
    <xdr:cxnSp macro="">
      <xdr:nvCxnSpPr>
        <xdr:cNvPr id="488" name="直線コネクタ 487"/>
        <xdr:cNvCxnSpPr/>
      </xdr:nvCxnSpPr>
      <xdr:spPr>
        <a:xfrm flipV="1">
          <a:off x="12814300" y="176098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108983</xdr:rowOff>
    </xdr:from>
    <xdr:ext cx="405111" cy="259045"/>
    <xdr:sp macro="" textlink="">
      <xdr:nvSpPr>
        <xdr:cNvPr id="489" name="n_1aveValue【庁舎】&#10;有形固定資産減価償却率"/>
        <xdr:cNvSpPr txBox="1"/>
      </xdr:nvSpPr>
      <xdr:spPr>
        <a:xfrm>
          <a:off x="152660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490"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491" name="n_3aveValue【庁舎】&#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492" name="n_4aveValue【庁舎】&#10;有形固定資産減価償却率"/>
        <xdr:cNvSpPr txBox="1"/>
      </xdr:nvSpPr>
      <xdr:spPr>
        <a:xfrm>
          <a:off x="12611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100092</xdr:rowOff>
    </xdr:from>
    <xdr:ext cx="405111" cy="259045"/>
    <xdr:sp macro="" textlink="">
      <xdr:nvSpPr>
        <xdr:cNvPr id="493" name="n_1mainValue【庁舎】&#10;有形固定資産減価償却率"/>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494" name="n_2mainValue【庁舎】&#10;有形固定資産減価償却率"/>
        <xdr:cNvSpPr txBox="1"/>
      </xdr:nvSpPr>
      <xdr:spPr>
        <a:xfrm>
          <a:off x="14389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495"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111523</xdr:rowOff>
    </xdr:from>
    <xdr:ext cx="405111" cy="259045"/>
    <xdr:sp macro="" textlink="">
      <xdr:nvSpPr>
        <xdr:cNvPr id="496" name="n_4mainValue【庁舎】&#10;有形固定資産減価償却率"/>
        <xdr:cNvSpPr txBox="1"/>
      </xdr:nvSpPr>
      <xdr:spPr>
        <a:xfrm>
          <a:off x="12611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05" name="正方形/長方形 5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6" name="正方形/長方形 5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7" name="テキスト ボックス 5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％で、類似団体内平均値と比較して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309878731</v>
      </c>
      <c r="BO4" s="410"/>
      <c r="BP4" s="410"/>
      <c r="BQ4" s="410"/>
      <c r="BR4" s="410"/>
      <c r="BS4" s="410"/>
      <c r="BT4" s="410"/>
      <c r="BU4" s="411"/>
      <c r="BV4" s="409">
        <v>355838092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5.7</v>
      </c>
      <c r="CU4" s="416"/>
      <c r="CV4" s="416"/>
      <c r="CW4" s="416"/>
      <c r="CX4" s="416"/>
      <c r="CY4" s="416"/>
      <c r="CZ4" s="416"/>
      <c r="DA4" s="417"/>
      <c r="DB4" s="415">
        <v>4.4000000000000004</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299443837</v>
      </c>
      <c r="BO5" s="447"/>
      <c r="BP5" s="447"/>
      <c r="BQ5" s="447"/>
      <c r="BR5" s="447"/>
      <c r="BS5" s="447"/>
      <c r="BT5" s="447"/>
      <c r="BU5" s="448"/>
      <c r="BV5" s="446">
        <v>348294140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82.5</v>
      </c>
      <c r="CU5" s="444"/>
      <c r="CV5" s="444"/>
      <c r="CW5" s="444"/>
      <c r="CX5" s="444"/>
      <c r="CY5" s="444"/>
      <c r="CZ5" s="444"/>
      <c r="DA5" s="445"/>
      <c r="DB5" s="443">
        <v>85.3</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10434894</v>
      </c>
      <c r="BO6" s="447"/>
      <c r="BP6" s="447"/>
      <c r="BQ6" s="447"/>
      <c r="BR6" s="447"/>
      <c r="BS6" s="447"/>
      <c r="BT6" s="447"/>
      <c r="BU6" s="448"/>
      <c r="BV6" s="446">
        <v>7543952</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82.5</v>
      </c>
      <c r="CU6" s="484"/>
      <c r="CV6" s="484"/>
      <c r="CW6" s="484"/>
      <c r="CX6" s="484"/>
      <c r="CY6" s="484"/>
      <c r="CZ6" s="484"/>
      <c r="DA6" s="485"/>
      <c r="DB6" s="483">
        <v>85.3</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742240</v>
      </c>
      <c r="BO7" s="447"/>
      <c r="BP7" s="447"/>
      <c r="BQ7" s="447"/>
      <c r="BR7" s="447"/>
      <c r="BS7" s="447"/>
      <c r="BT7" s="447"/>
      <c r="BU7" s="448"/>
      <c r="BV7" s="446">
        <v>326368</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169980394</v>
      </c>
      <c r="CU7" s="447"/>
      <c r="CV7" s="447"/>
      <c r="CW7" s="447"/>
      <c r="CX7" s="447"/>
      <c r="CY7" s="447"/>
      <c r="CZ7" s="447"/>
      <c r="DA7" s="448"/>
      <c r="DB7" s="446">
        <v>165464119</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9692654</v>
      </c>
      <c r="BO8" s="447"/>
      <c r="BP8" s="447"/>
      <c r="BQ8" s="447"/>
      <c r="BR8" s="447"/>
      <c r="BS8" s="447"/>
      <c r="BT8" s="447"/>
      <c r="BU8" s="448"/>
      <c r="BV8" s="446">
        <v>7217584</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row>
    <row r="9" spans="1:119" ht="18.75" customHeight="1" thickBot="1">
      <c r="A9" s="178"/>
      <c r="B9" s="440" t="s">
        <v>113</v>
      </c>
      <c r="C9" s="441"/>
      <c r="D9" s="441"/>
      <c r="E9" s="441"/>
      <c r="F9" s="441"/>
      <c r="G9" s="441"/>
      <c r="H9" s="441"/>
      <c r="I9" s="441"/>
      <c r="J9" s="441"/>
      <c r="K9" s="489"/>
      <c r="L9" s="490" t="s">
        <v>114</v>
      </c>
      <c r="M9" s="491"/>
      <c r="N9" s="491"/>
      <c r="O9" s="491"/>
      <c r="P9" s="491"/>
      <c r="Q9" s="492"/>
      <c r="R9" s="493">
        <v>748081</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2475070</v>
      </c>
      <c r="BO9" s="447"/>
      <c r="BP9" s="447"/>
      <c r="BQ9" s="447"/>
      <c r="BR9" s="447"/>
      <c r="BS9" s="447"/>
      <c r="BT9" s="447"/>
      <c r="BU9" s="448"/>
      <c r="BV9" s="446">
        <v>3563258</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1.2</v>
      </c>
      <c r="CU9" s="444"/>
      <c r="CV9" s="444"/>
      <c r="CW9" s="444"/>
      <c r="CX9" s="444"/>
      <c r="CY9" s="444"/>
      <c r="CZ9" s="444"/>
      <c r="DA9" s="445"/>
      <c r="DB9" s="443">
        <v>1.4</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120</v>
      </c>
      <c r="M10" s="476"/>
      <c r="N10" s="476"/>
      <c r="O10" s="476"/>
      <c r="P10" s="476"/>
      <c r="Q10" s="477"/>
      <c r="R10" s="497">
        <v>717082</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14063</v>
      </c>
      <c r="BO10" s="447"/>
      <c r="BP10" s="447"/>
      <c r="BQ10" s="447"/>
      <c r="BR10" s="447"/>
      <c r="BS10" s="447"/>
      <c r="BT10" s="447"/>
      <c r="BU10" s="448"/>
      <c r="BV10" s="446">
        <v>20713</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122</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728703</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94</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8328433</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139</v>
      </c>
      <c r="N13" s="538"/>
      <c r="O13" s="538"/>
      <c r="P13" s="538"/>
      <c r="Q13" s="539"/>
      <c r="R13" s="530">
        <v>705601</v>
      </c>
      <c r="S13" s="531"/>
      <c r="T13" s="531"/>
      <c r="U13" s="531"/>
      <c r="V13" s="532"/>
      <c r="W13" s="462" t="s">
        <v>140</v>
      </c>
      <c r="X13" s="463"/>
      <c r="Y13" s="463"/>
      <c r="Z13" s="463"/>
      <c r="AA13" s="463"/>
      <c r="AB13" s="453"/>
      <c r="AC13" s="497">
        <v>454</v>
      </c>
      <c r="AD13" s="498"/>
      <c r="AE13" s="498"/>
      <c r="AF13" s="498"/>
      <c r="AG13" s="540"/>
      <c r="AH13" s="497">
        <v>415</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2489133</v>
      </c>
      <c r="BO13" s="447"/>
      <c r="BP13" s="447"/>
      <c r="BQ13" s="447"/>
      <c r="BR13" s="447"/>
      <c r="BS13" s="447"/>
      <c r="BT13" s="447"/>
      <c r="BU13" s="448"/>
      <c r="BV13" s="446">
        <v>-4744462</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-2.6</v>
      </c>
      <c r="CU13" s="444"/>
      <c r="CV13" s="444"/>
      <c r="CW13" s="444"/>
      <c r="CX13" s="444"/>
      <c r="CY13" s="444"/>
      <c r="CZ13" s="444"/>
      <c r="DA13" s="445"/>
      <c r="DB13" s="443">
        <v>-3.7</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145</v>
      </c>
      <c r="M14" s="528"/>
      <c r="N14" s="528"/>
      <c r="O14" s="528"/>
      <c r="P14" s="528"/>
      <c r="Q14" s="529"/>
      <c r="R14" s="530">
        <v>733672</v>
      </c>
      <c r="S14" s="531"/>
      <c r="T14" s="531"/>
      <c r="U14" s="531"/>
      <c r="V14" s="532"/>
      <c r="W14" s="436"/>
      <c r="X14" s="437"/>
      <c r="Y14" s="437"/>
      <c r="Z14" s="437"/>
      <c r="AA14" s="437"/>
      <c r="AB14" s="426"/>
      <c r="AC14" s="533">
        <v>0.1</v>
      </c>
      <c r="AD14" s="534"/>
      <c r="AE14" s="534"/>
      <c r="AF14" s="534"/>
      <c r="AG14" s="535"/>
      <c r="AH14" s="533">
        <v>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139</v>
      </c>
      <c r="N15" s="538"/>
      <c r="O15" s="538"/>
      <c r="P15" s="538"/>
      <c r="Q15" s="539"/>
      <c r="R15" s="530">
        <v>709550</v>
      </c>
      <c r="S15" s="531"/>
      <c r="T15" s="531"/>
      <c r="U15" s="531"/>
      <c r="V15" s="532"/>
      <c r="W15" s="462" t="s">
        <v>147</v>
      </c>
      <c r="X15" s="463"/>
      <c r="Y15" s="463"/>
      <c r="Z15" s="463"/>
      <c r="AA15" s="463"/>
      <c r="AB15" s="453"/>
      <c r="AC15" s="497">
        <v>58661</v>
      </c>
      <c r="AD15" s="498"/>
      <c r="AE15" s="498"/>
      <c r="AF15" s="498"/>
      <c r="AG15" s="540"/>
      <c r="AH15" s="497">
        <v>61999</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85870350</v>
      </c>
      <c r="BO15" s="410"/>
      <c r="BP15" s="410"/>
      <c r="BQ15" s="410"/>
      <c r="BR15" s="410"/>
      <c r="BS15" s="410"/>
      <c r="BT15" s="410"/>
      <c r="BU15" s="411"/>
      <c r="BV15" s="409">
        <v>87367677</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17.7</v>
      </c>
      <c r="AD16" s="534"/>
      <c r="AE16" s="534"/>
      <c r="AF16" s="534"/>
      <c r="AG16" s="535"/>
      <c r="AH16" s="533">
        <v>20.3</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157253899</v>
      </c>
      <c r="BO16" s="447"/>
      <c r="BP16" s="447"/>
      <c r="BQ16" s="447"/>
      <c r="BR16" s="447"/>
      <c r="BS16" s="447"/>
      <c r="BT16" s="447"/>
      <c r="BU16" s="448"/>
      <c r="BV16" s="446">
        <v>152564818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272523</v>
      </c>
      <c r="AD17" s="498"/>
      <c r="AE17" s="498"/>
      <c r="AF17" s="498"/>
      <c r="AG17" s="540"/>
      <c r="AH17" s="497">
        <v>242337</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169980394</v>
      </c>
      <c r="BO17" s="447"/>
      <c r="BP17" s="447"/>
      <c r="BQ17" s="447"/>
      <c r="BR17" s="447"/>
      <c r="BS17" s="447"/>
      <c r="BT17" s="447"/>
      <c r="BU17" s="448"/>
      <c r="BV17" s="446">
        <v>165464119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61.86</v>
      </c>
      <c r="M18" s="570"/>
      <c r="N18" s="570"/>
      <c r="O18" s="570"/>
      <c r="P18" s="570"/>
      <c r="Q18" s="570"/>
      <c r="R18" s="571"/>
      <c r="S18" s="571"/>
      <c r="T18" s="571"/>
      <c r="U18" s="571"/>
      <c r="V18" s="572"/>
      <c r="W18" s="464"/>
      <c r="X18" s="465"/>
      <c r="Y18" s="465"/>
      <c r="Z18" s="465"/>
      <c r="AA18" s="465"/>
      <c r="AB18" s="456"/>
      <c r="AC18" s="573">
        <v>82.2</v>
      </c>
      <c r="AD18" s="574"/>
      <c r="AE18" s="574"/>
      <c r="AF18" s="574"/>
      <c r="AG18" s="575"/>
      <c r="AH18" s="573">
        <v>79.5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146334797</v>
      </c>
      <c r="BO18" s="447"/>
      <c r="BP18" s="447"/>
      <c r="BQ18" s="447"/>
      <c r="BR18" s="447"/>
      <c r="BS18" s="447"/>
      <c r="BT18" s="447"/>
      <c r="BU18" s="448"/>
      <c r="BV18" s="446">
        <v>143194257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12093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196936345</v>
      </c>
      <c r="BO19" s="447"/>
      <c r="BP19" s="447"/>
      <c r="BQ19" s="447"/>
      <c r="BR19" s="447"/>
      <c r="BS19" s="447"/>
      <c r="BT19" s="447"/>
      <c r="BU19" s="448"/>
      <c r="BV19" s="446">
        <v>191799664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400164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14894754</v>
      </c>
      <c r="BO22" s="410"/>
      <c r="BP22" s="410"/>
      <c r="BQ22" s="410"/>
      <c r="BR22" s="410"/>
      <c r="BS22" s="410"/>
      <c r="BT22" s="410"/>
      <c r="BU22" s="411"/>
      <c r="BV22" s="409">
        <v>16242076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11522748</v>
      </c>
      <c r="BO23" s="447"/>
      <c r="BP23" s="447"/>
      <c r="BQ23" s="447"/>
      <c r="BR23" s="447"/>
      <c r="BS23" s="447"/>
      <c r="BT23" s="447"/>
      <c r="BU23" s="448"/>
      <c r="BV23" s="446">
        <v>13485917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11548</v>
      </c>
      <c r="R24" s="498"/>
      <c r="S24" s="498"/>
      <c r="T24" s="498"/>
      <c r="U24" s="498"/>
      <c r="V24" s="540"/>
      <c r="W24" s="592"/>
      <c r="X24" s="593"/>
      <c r="Y24" s="594"/>
      <c r="Z24" s="496" t="s">
        <v>172</v>
      </c>
      <c r="AA24" s="476"/>
      <c r="AB24" s="476"/>
      <c r="AC24" s="476"/>
      <c r="AD24" s="476"/>
      <c r="AE24" s="476"/>
      <c r="AF24" s="476"/>
      <c r="AG24" s="477"/>
      <c r="AH24" s="497">
        <v>4133</v>
      </c>
      <c r="AI24" s="498"/>
      <c r="AJ24" s="498"/>
      <c r="AK24" s="498"/>
      <c r="AL24" s="540"/>
      <c r="AM24" s="497">
        <v>12527123</v>
      </c>
      <c r="AN24" s="498"/>
      <c r="AO24" s="498"/>
      <c r="AP24" s="498"/>
      <c r="AQ24" s="498"/>
      <c r="AR24" s="540"/>
      <c r="AS24" s="497">
        <v>3031</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14894754</v>
      </c>
      <c r="BO24" s="447"/>
      <c r="BP24" s="447"/>
      <c r="BQ24" s="447"/>
      <c r="BR24" s="447"/>
      <c r="BS24" s="447"/>
      <c r="BT24" s="447"/>
      <c r="BU24" s="448"/>
      <c r="BV24" s="446">
        <v>16242076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2</v>
      </c>
      <c r="M25" s="498"/>
      <c r="N25" s="498"/>
      <c r="O25" s="498"/>
      <c r="P25" s="540"/>
      <c r="Q25" s="497">
        <v>9268</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177</v>
      </c>
      <c r="AN25" s="498"/>
      <c r="AO25" s="498"/>
      <c r="AP25" s="498"/>
      <c r="AQ25" s="498"/>
      <c r="AR25" s="540"/>
      <c r="AS25" s="497" t="s">
        <v>176</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45135110</v>
      </c>
      <c r="BO25" s="410"/>
      <c r="BP25" s="410"/>
      <c r="BQ25" s="410"/>
      <c r="BR25" s="410"/>
      <c r="BS25" s="410"/>
      <c r="BT25" s="410"/>
      <c r="BU25" s="411"/>
      <c r="BV25" s="409">
        <v>29194354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179</v>
      </c>
      <c r="F26" s="476"/>
      <c r="G26" s="476"/>
      <c r="H26" s="476"/>
      <c r="I26" s="476"/>
      <c r="J26" s="476"/>
      <c r="K26" s="477"/>
      <c r="L26" s="497">
        <v>1</v>
      </c>
      <c r="M26" s="498"/>
      <c r="N26" s="498"/>
      <c r="O26" s="498"/>
      <c r="P26" s="540"/>
      <c r="Q26" s="497">
        <v>8292</v>
      </c>
      <c r="R26" s="498"/>
      <c r="S26" s="498"/>
      <c r="T26" s="498"/>
      <c r="U26" s="498"/>
      <c r="V26" s="540"/>
      <c r="W26" s="592"/>
      <c r="X26" s="593"/>
      <c r="Y26" s="594"/>
      <c r="Z26" s="496" t="s">
        <v>180</v>
      </c>
      <c r="AA26" s="598"/>
      <c r="AB26" s="598"/>
      <c r="AC26" s="598"/>
      <c r="AD26" s="598"/>
      <c r="AE26" s="598"/>
      <c r="AF26" s="598"/>
      <c r="AG26" s="599"/>
      <c r="AH26" s="497">
        <v>430</v>
      </c>
      <c r="AI26" s="498"/>
      <c r="AJ26" s="498"/>
      <c r="AK26" s="498"/>
      <c r="AL26" s="540"/>
      <c r="AM26" s="497">
        <v>1258180</v>
      </c>
      <c r="AN26" s="498"/>
      <c r="AO26" s="498"/>
      <c r="AP26" s="498"/>
      <c r="AQ26" s="498"/>
      <c r="AR26" s="540"/>
      <c r="AS26" s="497">
        <v>2926</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v>300000</v>
      </c>
      <c r="BO26" s="447"/>
      <c r="BP26" s="447"/>
      <c r="BQ26" s="447"/>
      <c r="BR26" s="447"/>
      <c r="BS26" s="447"/>
      <c r="BT26" s="447"/>
      <c r="BU26" s="448"/>
      <c r="BV26" s="446">
        <v>200000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182</v>
      </c>
      <c r="F27" s="476"/>
      <c r="G27" s="476"/>
      <c r="H27" s="476"/>
      <c r="I27" s="476"/>
      <c r="J27" s="476"/>
      <c r="K27" s="477"/>
      <c r="L27" s="497">
        <v>1</v>
      </c>
      <c r="M27" s="498"/>
      <c r="N27" s="498"/>
      <c r="O27" s="498"/>
      <c r="P27" s="540"/>
      <c r="Q27" s="497">
        <v>9288</v>
      </c>
      <c r="R27" s="498"/>
      <c r="S27" s="498"/>
      <c r="T27" s="498"/>
      <c r="U27" s="498"/>
      <c r="V27" s="540"/>
      <c r="W27" s="592"/>
      <c r="X27" s="593"/>
      <c r="Y27" s="594"/>
      <c r="Z27" s="496" t="s">
        <v>183</v>
      </c>
      <c r="AA27" s="476"/>
      <c r="AB27" s="476"/>
      <c r="AC27" s="476"/>
      <c r="AD27" s="476"/>
      <c r="AE27" s="476"/>
      <c r="AF27" s="476"/>
      <c r="AG27" s="477"/>
      <c r="AH27" s="497">
        <v>10</v>
      </c>
      <c r="AI27" s="498"/>
      <c r="AJ27" s="498"/>
      <c r="AK27" s="498"/>
      <c r="AL27" s="540"/>
      <c r="AM27" s="497">
        <v>41150</v>
      </c>
      <c r="AN27" s="498"/>
      <c r="AO27" s="498"/>
      <c r="AP27" s="498"/>
      <c r="AQ27" s="498"/>
      <c r="AR27" s="540"/>
      <c r="AS27" s="497">
        <v>4115</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176</v>
      </c>
      <c r="BO27" s="566"/>
      <c r="BP27" s="566"/>
      <c r="BQ27" s="566"/>
      <c r="BR27" s="566"/>
      <c r="BS27" s="566"/>
      <c r="BT27" s="566"/>
      <c r="BU27" s="567"/>
      <c r="BV27" s="565" t="s">
        <v>177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185</v>
      </c>
      <c r="F28" s="476"/>
      <c r="G28" s="476"/>
      <c r="H28" s="476"/>
      <c r="I28" s="476"/>
      <c r="J28" s="476"/>
      <c r="K28" s="477"/>
      <c r="L28" s="497">
        <v>1</v>
      </c>
      <c r="M28" s="498"/>
      <c r="N28" s="498"/>
      <c r="O28" s="498"/>
      <c r="P28" s="540"/>
      <c r="Q28" s="497">
        <v>7835</v>
      </c>
      <c r="R28" s="498"/>
      <c r="S28" s="498"/>
      <c r="T28" s="498"/>
      <c r="U28" s="498"/>
      <c r="V28" s="540"/>
      <c r="W28" s="592"/>
      <c r="X28" s="593"/>
      <c r="Y28" s="594"/>
      <c r="Z28" s="496" t="s">
        <v>186</v>
      </c>
      <c r="AA28" s="476"/>
      <c r="AB28" s="476"/>
      <c r="AC28" s="476"/>
      <c r="AD28" s="476"/>
      <c r="AE28" s="476"/>
      <c r="AF28" s="476"/>
      <c r="AG28" s="477"/>
      <c r="AH28" s="497" t="s">
        <v>176</v>
      </c>
      <c r="AI28" s="498"/>
      <c r="AJ28" s="498"/>
      <c r="AK28" s="498"/>
      <c r="AL28" s="540"/>
      <c r="AM28" s="497" t="s">
        <v>177</v>
      </c>
      <c r="AN28" s="498"/>
      <c r="AO28" s="498"/>
      <c r="AP28" s="498"/>
      <c r="AQ28" s="498"/>
      <c r="AR28" s="540"/>
      <c r="AS28" s="497" t="s">
        <v>176</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54092834</v>
      </c>
      <c r="BO28" s="410"/>
      <c r="BP28" s="410"/>
      <c r="BQ28" s="410"/>
      <c r="BR28" s="410"/>
      <c r="BS28" s="410"/>
      <c r="BT28" s="410"/>
      <c r="BU28" s="411"/>
      <c r="BV28" s="409">
        <v>50469979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188</v>
      </c>
      <c r="F29" s="476"/>
      <c r="G29" s="476"/>
      <c r="H29" s="476"/>
      <c r="I29" s="476"/>
      <c r="J29" s="476"/>
      <c r="K29" s="477"/>
      <c r="L29" s="497">
        <v>48</v>
      </c>
      <c r="M29" s="498"/>
      <c r="N29" s="498"/>
      <c r="O29" s="498"/>
      <c r="P29" s="540"/>
      <c r="Q29" s="497">
        <v>6123</v>
      </c>
      <c r="R29" s="498"/>
      <c r="S29" s="498"/>
      <c r="T29" s="498"/>
      <c r="U29" s="498"/>
      <c r="V29" s="540"/>
      <c r="W29" s="595"/>
      <c r="X29" s="596"/>
      <c r="Y29" s="597"/>
      <c r="Z29" s="496" t="s">
        <v>189</v>
      </c>
      <c r="AA29" s="476"/>
      <c r="AB29" s="476"/>
      <c r="AC29" s="476"/>
      <c r="AD29" s="476"/>
      <c r="AE29" s="476"/>
      <c r="AF29" s="476"/>
      <c r="AG29" s="477"/>
      <c r="AH29" s="497">
        <v>4143</v>
      </c>
      <c r="AI29" s="498"/>
      <c r="AJ29" s="498"/>
      <c r="AK29" s="498"/>
      <c r="AL29" s="540"/>
      <c r="AM29" s="497">
        <v>12568273</v>
      </c>
      <c r="AN29" s="498"/>
      <c r="AO29" s="498"/>
      <c r="AP29" s="498"/>
      <c r="AQ29" s="498"/>
      <c r="AR29" s="540"/>
      <c r="AS29" s="497">
        <v>3034</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1120</v>
      </c>
      <c r="BO29" s="447"/>
      <c r="BP29" s="447"/>
      <c r="BQ29" s="447"/>
      <c r="BR29" s="447"/>
      <c r="BS29" s="447"/>
      <c r="BT29" s="447"/>
      <c r="BU29" s="448"/>
      <c r="BV29" s="446">
        <v>1245348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64263505</v>
      </c>
      <c r="BO30" s="566"/>
      <c r="BP30" s="566"/>
      <c r="BQ30" s="566"/>
      <c r="BR30" s="566"/>
      <c r="BS30" s="566"/>
      <c r="BT30" s="566"/>
      <c r="BU30" s="567"/>
      <c r="BV30" s="565">
        <v>60155981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200</v>
      </c>
      <c r="AN33" s="470"/>
      <c r="AO33" s="435" t="s">
        <v>199</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205</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5</v>
      </c>
      <c r="BX34" s="636"/>
      <c r="BY34" s="637" t="str">
        <f>IF('各会計、関係団体の財政状況及び健全化判断比率'!B68="","",'各会計、関係団体の財政状況及び健全化判断比率'!B68)</f>
        <v>特別区人事・厚生事務組合</v>
      </c>
      <c r="BZ34" s="637"/>
      <c r="CA34" s="637"/>
      <c r="CB34" s="637"/>
      <c r="CC34" s="637"/>
      <c r="CD34" s="637"/>
      <c r="CE34" s="637"/>
      <c r="CF34" s="637"/>
      <c r="CG34" s="637"/>
      <c r="CH34" s="637"/>
      <c r="CI34" s="637"/>
      <c r="CJ34" s="637"/>
      <c r="CK34" s="637"/>
      <c r="CL34" s="637"/>
      <c r="CM34" s="637"/>
      <c r="CN34" s="178"/>
      <c r="CO34" s="636">
        <f>IF(CQ34="","",MAX(C34:D43,U34:V43,AM34:AN43,BE34:BF43,BW34:BX43)+1)</f>
        <v>11</v>
      </c>
      <c r="CP34" s="636"/>
      <c r="CQ34" s="637" t="str">
        <f>IF('各会計、関係団体の財政状況及び健全化判断比率'!BS7="","",'各会計、関係団体の財政状況及び健全化判断比率'!BS7)</f>
        <v>大田区文化振興協会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6</v>
      </c>
      <c r="BX35" s="636"/>
      <c r="BY35" s="637" t="str">
        <f>IF('各会計、関係団体の財政状況及び健全化判断比率'!B69="","",'各会計、関係団体の財政状況及び健全化判断比率'!B69)</f>
        <v>特別区競馬組合</v>
      </c>
      <c r="BZ35" s="637"/>
      <c r="CA35" s="637"/>
      <c r="CB35" s="637"/>
      <c r="CC35" s="637"/>
      <c r="CD35" s="637"/>
      <c r="CE35" s="637"/>
      <c r="CF35" s="637"/>
      <c r="CG35" s="637"/>
      <c r="CH35" s="637"/>
      <c r="CI35" s="637"/>
      <c r="CJ35" s="637"/>
      <c r="CK35" s="637"/>
      <c r="CL35" s="637"/>
      <c r="CM35" s="637"/>
      <c r="CN35" s="178"/>
      <c r="CO35" s="636">
        <f t="shared" ref="CO35:CO43" si="3">IF(CQ35="","",CO34+1)</f>
        <v>12</v>
      </c>
      <c r="CP35" s="636"/>
      <c r="CQ35" s="637" t="str">
        <f>IF('各会計、関係団体の財政状況及び健全化判断比率'!BS8="","",'各会計、関係団体の財政状況及び健全化判断比率'!BS8)</f>
        <v>大田区産業振興協会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7</v>
      </c>
      <c r="BX36" s="636"/>
      <c r="BY36" s="637" t="str">
        <f>IF('各会計、関係団体の財政状況及び健全化判断比率'!B70="","",'各会計、関係団体の財政状況及び健全化判断比率'!B70)</f>
        <v>臨海部広域斎場組合</v>
      </c>
      <c r="BZ36" s="637"/>
      <c r="CA36" s="637"/>
      <c r="CB36" s="637"/>
      <c r="CC36" s="637"/>
      <c r="CD36" s="637"/>
      <c r="CE36" s="637"/>
      <c r="CF36" s="637"/>
      <c r="CG36" s="637"/>
      <c r="CH36" s="637"/>
      <c r="CI36" s="637"/>
      <c r="CJ36" s="637"/>
      <c r="CK36" s="637"/>
      <c r="CL36" s="637"/>
      <c r="CM36" s="637"/>
      <c r="CN36" s="178"/>
      <c r="CO36" s="636">
        <f t="shared" si="3"/>
        <v>13</v>
      </c>
      <c r="CP36" s="636"/>
      <c r="CQ36" s="637" t="str">
        <f>IF('各会計、関係団体の財政状況及び健全化判断比率'!BS9="","",'各会計、関係団体の財政状況及び健全化判断比率'!BS9)</f>
        <v>大田区スポーツ協会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8</v>
      </c>
      <c r="BX37" s="636"/>
      <c r="BY37" s="637" t="str">
        <f>IF('各会計、関係団体の財政状況及び健全化判断比率'!B71="","",'各会計、関係団体の財政状況及び健全化判断比率'!B71)</f>
        <v>東京二十三区清掃一部事務組合</v>
      </c>
      <c r="BZ37" s="637"/>
      <c r="CA37" s="637"/>
      <c r="CB37" s="637"/>
      <c r="CC37" s="637"/>
      <c r="CD37" s="637"/>
      <c r="CE37" s="637"/>
      <c r="CF37" s="637"/>
      <c r="CG37" s="637"/>
      <c r="CH37" s="637"/>
      <c r="CI37" s="637"/>
      <c r="CJ37" s="637"/>
      <c r="CK37" s="637"/>
      <c r="CL37" s="637"/>
      <c r="CM37" s="637"/>
      <c r="CN37" s="178"/>
      <c r="CO37" s="636">
        <f t="shared" si="3"/>
        <v>14</v>
      </c>
      <c r="CP37" s="636"/>
      <c r="CQ37" s="637" t="str">
        <f>IF('各会計、関係団体の財政状況及び健全化判断比率'!BS10="","",'各会計、関係団体の財政状況及び健全化判断比率'!BS10)</f>
        <v>大田区土地開発公社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9</v>
      </c>
      <c r="BX38" s="636"/>
      <c r="BY38" s="637" t="str">
        <f>IF('各会計、関係団体の財政状況及び健全化判断比率'!B72="","",'各会計、関係団体の財政状況及び健全化判断比率'!B72)</f>
        <v>東京都後期高齢者医療広域連合（一般会計）</v>
      </c>
      <c r="BZ38" s="637"/>
      <c r="CA38" s="637"/>
      <c r="CB38" s="637"/>
      <c r="CC38" s="637"/>
      <c r="CD38" s="637"/>
      <c r="CE38" s="637"/>
      <c r="CF38" s="637"/>
      <c r="CG38" s="637"/>
      <c r="CH38" s="637"/>
      <c r="CI38" s="637"/>
      <c r="CJ38" s="637"/>
      <c r="CK38" s="637"/>
      <c r="CL38" s="637"/>
      <c r="CM38" s="637"/>
      <c r="CN38" s="178"/>
      <c r="CO38" s="636">
        <f t="shared" si="3"/>
        <v>15</v>
      </c>
      <c r="CP38" s="636"/>
      <c r="CQ38" s="637" t="str">
        <f>IF('各会計、関係団体の財政状況及び健全化判断比率'!BS11="","",'各会計、関係団体の財政状況及び健全化判断比率'!BS11)</f>
        <v>大田まちづくり公社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10</v>
      </c>
      <c r="BX39" s="636"/>
      <c r="BY39" s="637" t="str">
        <f>IF('各会計、関係団体の財政状況及び健全化判断比率'!B73="","",'各会計、関係団体の財政状況及び健全化判断比率'!B73)</f>
        <v>東京都後期高齢者医療広域連合
（後期高齢者医療特別会計）</v>
      </c>
      <c r="BZ39" s="637"/>
      <c r="CA39" s="637"/>
      <c r="CB39" s="637"/>
      <c r="CC39" s="637"/>
      <c r="CD39" s="637"/>
      <c r="CE39" s="637"/>
      <c r="CF39" s="637"/>
      <c r="CG39" s="637"/>
      <c r="CH39" s="637"/>
      <c r="CI39" s="637"/>
      <c r="CJ39" s="637"/>
      <c r="CK39" s="637"/>
      <c r="CL39" s="637"/>
      <c r="CM39" s="637"/>
      <c r="CN39" s="178"/>
      <c r="CO39" s="636">
        <f t="shared" si="3"/>
        <v>16</v>
      </c>
      <c r="CP39" s="636"/>
      <c r="CQ39" s="637" t="str">
        <f>IF('各会計、関係団体の財政状況及び健全化判断比率'!BS12="","",'各会計、関係団体の財政状況及び健全化判断比率'!BS12)</f>
        <v>大田区環境公社</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17</v>
      </c>
      <c r="CP40" s="636"/>
      <c r="CQ40" s="637" t="str">
        <f>IF('各会計、関係団体の財政状況及び健全化判断比率'!BS13="","",'各会計、関係団体の財政状況及び健全化判断比率'!BS13)</f>
        <v>国際都市おおた協会</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601</v>
      </c>
    </row>
    <row r="54" spans="5:113"/>
    <row r="55" spans="5:113"/>
    <row r="56" spans="5:113"/>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26" sqref="B26:Q26"/>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229</v>
      </c>
      <c r="C5" s="652"/>
      <c r="D5" s="652"/>
      <c r="E5" s="652"/>
      <c r="F5" s="652"/>
      <c r="G5" s="652"/>
      <c r="H5" s="652"/>
      <c r="I5" s="652"/>
      <c r="J5" s="652"/>
      <c r="K5" s="652"/>
      <c r="L5" s="652"/>
      <c r="M5" s="652"/>
      <c r="N5" s="652"/>
      <c r="O5" s="652"/>
      <c r="P5" s="652"/>
      <c r="Q5" s="653"/>
      <c r="R5" s="654">
        <v>78354599</v>
      </c>
      <c r="S5" s="655"/>
      <c r="T5" s="655"/>
      <c r="U5" s="655"/>
      <c r="V5" s="655"/>
      <c r="W5" s="655"/>
      <c r="X5" s="655"/>
      <c r="Y5" s="656"/>
      <c r="Z5" s="657">
        <v>25.3</v>
      </c>
      <c r="AA5" s="657"/>
      <c r="AB5" s="657"/>
      <c r="AC5" s="657"/>
      <c r="AD5" s="658">
        <v>78354599</v>
      </c>
      <c r="AE5" s="658"/>
      <c r="AF5" s="658"/>
      <c r="AG5" s="658"/>
      <c r="AH5" s="658"/>
      <c r="AI5" s="658"/>
      <c r="AJ5" s="658"/>
      <c r="AK5" s="658"/>
      <c r="AL5" s="659">
        <v>44.2</v>
      </c>
      <c r="AM5" s="660"/>
      <c r="AN5" s="660"/>
      <c r="AO5" s="661"/>
      <c r="AP5" s="651" t="s">
        <v>230</v>
      </c>
      <c r="AQ5" s="652"/>
      <c r="AR5" s="652"/>
      <c r="AS5" s="652"/>
      <c r="AT5" s="652"/>
      <c r="AU5" s="652"/>
      <c r="AV5" s="652"/>
      <c r="AW5" s="652"/>
      <c r="AX5" s="652"/>
      <c r="AY5" s="652"/>
      <c r="AZ5" s="652"/>
      <c r="BA5" s="652"/>
      <c r="BB5" s="652"/>
      <c r="BC5" s="652"/>
      <c r="BD5" s="652"/>
      <c r="BE5" s="652"/>
      <c r="BF5" s="653"/>
      <c r="BG5" s="665">
        <v>78344377</v>
      </c>
      <c r="BH5" s="666"/>
      <c r="BI5" s="666"/>
      <c r="BJ5" s="666"/>
      <c r="BK5" s="666"/>
      <c r="BL5" s="666"/>
      <c r="BM5" s="666"/>
      <c r="BN5" s="667"/>
      <c r="BO5" s="668">
        <v>100</v>
      </c>
      <c r="BP5" s="668"/>
      <c r="BQ5" s="668"/>
      <c r="BR5" s="668"/>
      <c r="BS5" s="669" t="s">
        <v>231</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232</v>
      </c>
      <c r="CS5" s="648"/>
      <c r="CT5" s="648"/>
      <c r="CU5" s="648"/>
      <c r="CV5" s="648"/>
      <c r="CW5" s="648"/>
      <c r="CX5" s="648"/>
      <c r="CY5" s="649"/>
      <c r="CZ5" s="647" t="s">
        <v>223</v>
      </c>
      <c r="DA5" s="648"/>
      <c r="DB5" s="648"/>
      <c r="DC5" s="649"/>
      <c r="DD5" s="647" t="s">
        <v>233</v>
      </c>
      <c r="DE5" s="648"/>
      <c r="DF5" s="648"/>
      <c r="DG5" s="648"/>
      <c r="DH5" s="648"/>
      <c r="DI5" s="648"/>
      <c r="DJ5" s="648"/>
      <c r="DK5" s="648"/>
      <c r="DL5" s="648"/>
      <c r="DM5" s="648"/>
      <c r="DN5" s="648"/>
      <c r="DO5" s="648"/>
      <c r="DP5" s="649"/>
      <c r="DQ5" s="647" t="s">
        <v>234</v>
      </c>
      <c r="DR5" s="648"/>
      <c r="DS5" s="648"/>
      <c r="DT5" s="648"/>
      <c r="DU5" s="648"/>
      <c r="DV5" s="648"/>
      <c r="DW5" s="648"/>
      <c r="DX5" s="648"/>
      <c r="DY5" s="648"/>
      <c r="DZ5" s="648"/>
      <c r="EA5" s="648"/>
      <c r="EB5" s="648"/>
      <c r="EC5" s="649"/>
    </row>
    <row r="6" spans="2:143" ht="11.25" customHeight="1">
      <c r="B6" s="662" t="s">
        <v>235</v>
      </c>
      <c r="C6" s="663"/>
      <c r="D6" s="663"/>
      <c r="E6" s="663"/>
      <c r="F6" s="663"/>
      <c r="G6" s="663"/>
      <c r="H6" s="663"/>
      <c r="I6" s="663"/>
      <c r="J6" s="663"/>
      <c r="K6" s="663"/>
      <c r="L6" s="663"/>
      <c r="M6" s="663"/>
      <c r="N6" s="663"/>
      <c r="O6" s="663"/>
      <c r="P6" s="663"/>
      <c r="Q6" s="664"/>
      <c r="R6" s="665">
        <v>1828270</v>
      </c>
      <c r="S6" s="666"/>
      <c r="T6" s="666"/>
      <c r="U6" s="666"/>
      <c r="V6" s="666"/>
      <c r="W6" s="666"/>
      <c r="X6" s="666"/>
      <c r="Y6" s="667"/>
      <c r="Z6" s="668">
        <v>0.6</v>
      </c>
      <c r="AA6" s="668"/>
      <c r="AB6" s="668"/>
      <c r="AC6" s="668"/>
      <c r="AD6" s="669">
        <v>1828270</v>
      </c>
      <c r="AE6" s="669"/>
      <c r="AF6" s="669"/>
      <c r="AG6" s="669"/>
      <c r="AH6" s="669"/>
      <c r="AI6" s="669"/>
      <c r="AJ6" s="669"/>
      <c r="AK6" s="669"/>
      <c r="AL6" s="670">
        <v>1</v>
      </c>
      <c r="AM6" s="671"/>
      <c r="AN6" s="671"/>
      <c r="AO6" s="672"/>
      <c r="AP6" s="662" t="s">
        <v>236</v>
      </c>
      <c r="AQ6" s="663"/>
      <c r="AR6" s="663"/>
      <c r="AS6" s="663"/>
      <c r="AT6" s="663"/>
      <c r="AU6" s="663"/>
      <c r="AV6" s="663"/>
      <c r="AW6" s="663"/>
      <c r="AX6" s="663"/>
      <c r="AY6" s="663"/>
      <c r="AZ6" s="663"/>
      <c r="BA6" s="663"/>
      <c r="BB6" s="663"/>
      <c r="BC6" s="663"/>
      <c r="BD6" s="663"/>
      <c r="BE6" s="663"/>
      <c r="BF6" s="664"/>
      <c r="BG6" s="665">
        <v>78344377</v>
      </c>
      <c r="BH6" s="666"/>
      <c r="BI6" s="666"/>
      <c r="BJ6" s="666"/>
      <c r="BK6" s="666"/>
      <c r="BL6" s="666"/>
      <c r="BM6" s="666"/>
      <c r="BN6" s="667"/>
      <c r="BO6" s="668">
        <v>100</v>
      </c>
      <c r="BP6" s="668"/>
      <c r="BQ6" s="668"/>
      <c r="BR6" s="668"/>
      <c r="BS6" s="669" t="s">
        <v>231</v>
      </c>
      <c r="BT6" s="669"/>
      <c r="BU6" s="669"/>
      <c r="BV6" s="669"/>
      <c r="BW6" s="669"/>
      <c r="BX6" s="669"/>
      <c r="BY6" s="669"/>
      <c r="BZ6" s="669"/>
      <c r="CA6" s="669"/>
      <c r="CB6" s="673"/>
      <c r="CD6" s="676" t="s">
        <v>237</v>
      </c>
      <c r="CE6" s="677"/>
      <c r="CF6" s="677"/>
      <c r="CG6" s="677"/>
      <c r="CH6" s="677"/>
      <c r="CI6" s="677"/>
      <c r="CJ6" s="677"/>
      <c r="CK6" s="677"/>
      <c r="CL6" s="677"/>
      <c r="CM6" s="677"/>
      <c r="CN6" s="677"/>
      <c r="CO6" s="677"/>
      <c r="CP6" s="677"/>
      <c r="CQ6" s="678"/>
      <c r="CR6" s="665">
        <v>1046657</v>
      </c>
      <c r="CS6" s="666"/>
      <c r="CT6" s="666"/>
      <c r="CU6" s="666"/>
      <c r="CV6" s="666"/>
      <c r="CW6" s="666"/>
      <c r="CX6" s="666"/>
      <c r="CY6" s="667"/>
      <c r="CZ6" s="659">
        <v>0.3</v>
      </c>
      <c r="DA6" s="660"/>
      <c r="DB6" s="660"/>
      <c r="DC6" s="679"/>
      <c r="DD6" s="674" t="s">
        <v>176</v>
      </c>
      <c r="DE6" s="666"/>
      <c r="DF6" s="666"/>
      <c r="DG6" s="666"/>
      <c r="DH6" s="666"/>
      <c r="DI6" s="666"/>
      <c r="DJ6" s="666"/>
      <c r="DK6" s="666"/>
      <c r="DL6" s="666"/>
      <c r="DM6" s="666"/>
      <c r="DN6" s="666"/>
      <c r="DO6" s="666"/>
      <c r="DP6" s="667"/>
      <c r="DQ6" s="674">
        <v>1046502</v>
      </c>
      <c r="DR6" s="666"/>
      <c r="DS6" s="666"/>
      <c r="DT6" s="666"/>
      <c r="DU6" s="666"/>
      <c r="DV6" s="666"/>
      <c r="DW6" s="666"/>
      <c r="DX6" s="666"/>
      <c r="DY6" s="666"/>
      <c r="DZ6" s="666"/>
      <c r="EA6" s="666"/>
      <c r="EB6" s="666"/>
      <c r="EC6" s="675"/>
    </row>
    <row r="7" spans="2:143" ht="11.25" customHeight="1">
      <c r="B7" s="662" t="s">
        <v>238</v>
      </c>
      <c r="C7" s="663"/>
      <c r="D7" s="663"/>
      <c r="E7" s="663"/>
      <c r="F7" s="663"/>
      <c r="G7" s="663"/>
      <c r="H7" s="663"/>
      <c r="I7" s="663"/>
      <c r="J7" s="663"/>
      <c r="K7" s="663"/>
      <c r="L7" s="663"/>
      <c r="M7" s="663"/>
      <c r="N7" s="663"/>
      <c r="O7" s="663"/>
      <c r="P7" s="663"/>
      <c r="Q7" s="664"/>
      <c r="R7" s="665">
        <v>204706</v>
      </c>
      <c r="S7" s="666"/>
      <c r="T7" s="666"/>
      <c r="U7" s="666"/>
      <c r="V7" s="666"/>
      <c r="W7" s="666"/>
      <c r="X7" s="666"/>
      <c r="Y7" s="667"/>
      <c r="Z7" s="668">
        <v>0.1</v>
      </c>
      <c r="AA7" s="668"/>
      <c r="AB7" s="668"/>
      <c r="AC7" s="668"/>
      <c r="AD7" s="669">
        <v>204706</v>
      </c>
      <c r="AE7" s="669"/>
      <c r="AF7" s="669"/>
      <c r="AG7" s="669"/>
      <c r="AH7" s="669"/>
      <c r="AI7" s="669"/>
      <c r="AJ7" s="669"/>
      <c r="AK7" s="669"/>
      <c r="AL7" s="670">
        <v>0.1</v>
      </c>
      <c r="AM7" s="671"/>
      <c r="AN7" s="671"/>
      <c r="AO7" s="672"/>
      <c r="AP7" s="662" t="s">
        <v>239</v>
      </c>
      <c r="AQ7" s="663"/>
      <c r="AR7" s="663"/>
      <c r="AS7" s="663"/>
      <c r="AT7" s="663"/>
      <c r="AU7" s="663"/>
      <c r="AV7" s="663"/>
      <c r="AW7" s="663"/>
      <c r="AX7" s="663"/>
      <c r="AY7" s="663"/>
      <c r="AZ7" s="663"/>
      <c r="BA7" s="663"/>
      <c r="BB7" s="663"/>
      <c r="BC7" s="663"/>
      <c r="BD7" s="663"/>
      <c r="BE7" s="663"/>
      <c r="BF7" s="664"/>
      <c r="BG7" s="665">
        <v>73121718</v>
      </c>
      <c r="BH7" s="666"/>
      <c r="BI7" s="666"/>
      <c r="BJ7" s="666"/>
      <c r="BK7" s="666"/>
      <c r="BL7" s="666"/>
      <c r="BM7" s="666"/>
      <c r="BN7" s="667"/>
      <c r="BO7" s="668">
        <v>93.3</v>
      </c>
      <c r="BP7" s="668"/>
      <c r="BQ7" s="668"/>
      <c r="BR7" s="668"/>
      <c r="BS7" s="669" t="s">
        <v>176</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28003035</v>
      </c>
      <c r="CS7" s="666"/>
      <c r="CT7" s="666"/>
      <c r="CU7" s="666"/>
      <c r="CV7" s="666"/>
      <c r="CW7" s="666"/>
      <c r="CX7" s="666"/>
      <c r="CY7" s="667"/>
      <c r="CZ7" s="668">
        <v>9.4</v>
      </c>
      <c r="DA7" s="668"/>
      <c r="DB7" s="668"/>
      <c r="DC7" s="668"/>
      <c r="DD7" s="674">
        <v>4811142</v>
      </c>
      <c r="DE7" s="666"/>
      <c r="DF7" s="666"/>
      <c r="DG7" s="666"/>
      <c r="DH7" s="666"/>
      <c r="DI7" s="666"/>
      <c r="DJ7" s="666"/>
      <c r="DK7" s="666"/>
      <c r="DL7" s="666"/>
      <c r="DM7" s="666"/>
      <c r="DN7" s="666"/>
      <c r="DO7" s="666"/>
      <c r="DP7" s="667"/>
      <c r="DQ7" s="674">
        <v>24424525</v>
      </c>
      <c r="DR7" s="666"/>
      <c r="DS7" s="666"/>
      <c r="DT7" s="666"/>
      <c r="DU7" s="666"/>
      <c r="DV7" s="666"/>
      <c r="DW7" s="666"/>
      <c r="DX7" s="666"/>
      <c r="DY7" s="666"/>
      <c r="DZ7" s="666"/>
      <c r="EA7" s="666"/>
      <c r="EB7" s="666"/>
      <c r="EC7" s="675"/>
    </row>
    <row r="8" spans="2:143" ht="11.25" customHeight="1">
      <c r="B8" s="662" t="s">
        <v>241</v>
      </c>
      <c r="C8" s="663"/>
      <c r="D8" s="663"/>
      <c r="E8" s="663"/>
      <c r="F8" s="663"/>
      <c r="G8" s="663"/>
      <c r="H8" s="663"/>
      <c r="I8" s="663"/>
      <c r="J8" s="663"/>
      <c r="K8" s="663"/>
      <c r="L8" s="663"/>
      <c r="M8" s="663"/>
      <c r="N8" s="663"/>
      <c r="O8" s="663"/>
      <c r="P8" s="663"/>
      <c r="Q8" s="664"/>
      <c r="R8" s="665">
        <v>1472391</v>
      </c>
      <c r="S8" s="666"/>
      <c r="T8" s="666"/>
      <c r="U8" s="666"/>
      <c r="V8" s="666"/>
      <c r="W8" s="666"/>
      <c r="X8" s="666"/>
      <c r="Y8" s="667"/>
      <c r="Z8" s="668">
        <v>0.5</v>
      </c>
      <c r="AA8" s="668"/>
      <c r="AB8" s="668"/>
      <c r="AC8" s="668"/>
      <c r="AD8" s="669">
        <v>1472391</v>
      </c>
      <c r="AE8" s="669"/>
      <c r="AF8" s="669"/>
      <c r="AG8" s="669"/>
      <c r="AH8" s="669"/>
      <c r="AI8" s="669"/>
      <c r="AJ8" s="669"/>
      <c r="AK8" s="669"/>
      <c r="AL8" s="670">
        <v>0.8</v>
      </c>
      <c r="AM8" s="671"/>
      <c r="AN8" s="671"/>
      <c r="AO8" s="672"/>
      <c r="AP8" s="662" t="s">
        <v>242</v>
      </c>
      <c r="AQ8" s="663"/>
      <c r="AR8" s="663"/>
      <c r="AS8" s="663"/>
      <c r="AT8" s="663"/>
      <c r="AU8" s="663"/>
      <c r="AV8" s="663"/>
      <c r="AW8" s="663"/>
      <c r="AX8" s="663"/>
      <c r="AY8" s="663"/>
      <c r="AZ8" s="663"/>
      <c r="BA8" s="663"/>
      <c r="BB8" s="663"/>
      <c r="BC8" s="663"/>
      <c r="BD8" s="663"/>
      <c r="BE8" s="663"/>
      <c r="BF8" s="664"/>
      <c r="BG8" s="665">
        <v>1515054</v>
      </c>
      <c r="BH8" s="666"/>
      <c r="BI8" s="666"/>
      <c r="BJ8" s="666"/>
      <c r="BK8" s="666"/>
      <c r="BL8" s="666"/>
      <c r="BM8" s="666"/>
      <c r="BN8" s="667"/>
      <c r="BO8" s="668">
        <v>1.9</v>
      </c>
      <c r="BP8" s="668"/>
      <c r="BQ8" s="668"/>
      <c r="BR8" s="668"/>
      <c r="BS8" s="669" t="s">
        <v>231</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169703084</v>
      </c>
      <c r="CS8" s="666"/>
      <c r="CT8" s="666"/>
      <c r="CU8" s="666"/>
      <c r="CV8" s="666"/>
      <c r="CW8" s="666"/>
      <c r="CX8" s="666"/>
      <c r="CY8" s="667"/>
      <c r="CZ8" s="668">
        <v>56.7</v>
      </c>
      <c r="DA8" s="668"/>
      <c r="DB8" s="668"/>
      <c r="DC8" s="668"/>
      <c r="DD8" s="674">
        <v>3408877</v>
      </c>
      <c r="DE8" s="666"/>
      <c r="DF8" s="666"/>
      <c r="DG8" s="666"/>
      <c r="DH8" s="666"/>
      <c r="DI8" s="666"/>
      <c r="DJ8" s="666"/>
      <c r="DK8" s="666"/>
      <c r="DL8" s="666"/>
      <c r="DM8" s="666"/>
      <c r="DN8" s="666"/>
      <c r="DO8" s="666"/>
      <c r="DP8" s="667"/>
      <c r="DQ8" s="674">
        <v>85349344</v>
      </c>
      <c r="DR8" s="666"/>
      <c r="DS8" s="666"/>
      <c r="DT8" s="666"/>
      <c r="DU8" s="666"/>
      <c r="DV8" s="666"/>
      <c r="DW8" s="666"/>
      <c r="DX8" s="666"/>
      <c r="DY8" s="666"/>
      <c r="DZ8" s="666"/>
      <c r="EA8" s="666"/>
      <c r="EB8" s="666"/>
      <c r="EC8" s="675"/>
    </row>
    <row r="9" spans="2:143" ht="11.25" customHeight="1">
      <c r="B9" s="662" t="s">
        <v>244</v>
      </c>
      <c r="C9" s="663"/>
      <c r="D9" s="663"/>
      <c r="E9" s="663"/>
      <c r="F9" s="663"/>
      <c r="G9" s="663"/>
      <c r="H9" s="663"/>
      <c r="I9" s="663"/>
      <c r="J9" s="663"/>
      <c r="K9" s="663"/>
      <c r="L9" s="663"/>
      <c r="M9" s="663"/>
      <c r="N9" s="663"/>
      <c r="O9" s="663"/>
      <c r="P9" s="663"/>
      <c r="Q9" s="664"/>
      <c r="R9" s="665">
        <v>1802118</v>
      </c>
      <c r="S9" s="666"/>
      <c r="T9" s="666"/>
      <c r="U9" s="666"/>
      <c r="V9" s="666"/>
      <c r="W9" s="666"/>
      <c r="X9" s="666"/>
      <c r="Y9" s="667"/>
      <c r="Z9" s="668">
        <v>0.6</v>
      </c>
      <c r="AA9" s="668"/>
      <c r="AB9" s="668"/>
      <c r="AC9" s="668"/>
      <c r="AD9" s="669">
        <v>1802118</v>
      </c>
      <c r="AE9" s="669"/>
      <c r="AF9" s="669"/>
      <c r="AG9" s="669"/>
      <c r="AH9" s="669"/>
      <c r="AI9" s="669"/>
      <c r="AJ9" s="669"/>
      <c r="AK9" s="669"/>
      <c r="AL9" s="670">
        <v>1</v>
      </c>
      <c r="AM9" s="671"/>
      <c r="AN9" s="671"/>
      <c r="AO9" s="672"/>
      <c r="AP9" s="662" t="s">
        <v>245</v>
      </c>
      <c r="AQ9" s="663"/>
      <c r="AR9" s="663"/>
      <c r="AS9" s="663"/>
      <c r="AT9" s="663"/>
      <c r="AU9" s="663"/>
      <c r="AV9" s="663"/>
      <c r="AW9" s="663"/>
      <c r="AX9" s="663"/>
      <c r="AY9" s="663"/>
      <c r="AZ9" s="663"/>
      <c r="BA9" s="663"/>
      <c r="BB9" s="663"/>
      <c r="BC9" s="663"/>
      <c r="BD9" s="663"/>
      <c r="BE9" s="663"/>
      <c r="BF9" s="664"/>
      <c r="BG9" s="665">
        <v>71606664</v>
      </c>
      <c r="BH9" s="666"/>
      <c r="BI9" s="666"/>
      <c r="BJ9" s="666"/>
      <c r="BK9" s="666"/>
      <c r="BL9" s="666"/>
      <c r="BM9" s="666"/>
      <c r="BN9" s="667"/>
      <c r="BO9" s="668">
        <v>91.4</v>
      </c>
      <c r="BP9" s="668"/>
      <c r="BQ9" s="668"/>
      <c r="BR9" s="668"/>
      <c r="BS9" s="669" t="s">
        <v>231</v>
      </c>
      <c r="BT9" s="669"/>
      <c r="BU9" s="669"/>
      <c r="BV9" s="669"/>
      <c r="BW9" s="669"/>
      <c r="BX9" s="669"/>
      <c r="BY9" s="669"/>
      <c r="BZ9" s="669"/>
      <c r="CA9" s="669"/>
      <c r="CB9" s="673"/>
      <c r="CD9" s="680" t="s">
        <v>246</v>
      </c>
      <c r="CE9" s="681"/>
      <c r="CF9" s="681"/>
      <c r="CG9" s="681"/>
      <c r="CH9" s="681"/>
      <c r="CI9" s="681"/>
      <c r="CJ9" s="681"/>
      <c r="CK9" s="681"/>
      <c r="CL9" s="681"/>
      <c r="CM9" s="681"/>
      <c r="CN9" s="681"/>
      <c r="CO9" s="681"/>
      <c r="CP9" s="681"/>
      <c r="CQ9" s="682"/>
      <c r="CR9" s="665">
        <v>29386820</v>
      </c>
      <c r="CS9" s="666"/>
      <c r="CT9" s="666"/>
      <c r="CU9" s="666"/>
      <c r="CV9" s="666"/>
      <c r="CW9" s="666"/>
      <c r="CX9" s="666"/>
      <c r="CY9" s="667"/>
      <c r="CZ9" s="668">
        <v>9.8000000000000007</v>
      </c>
      <c r="DA9" s="668"/>
      <c r="DB9" s="668"/>
      <c r="DC9" s="668"/>
      <c r="DD9" s="674">
        <v>2733</v>
      </c>
      <c r="DE9" s="666"/>
      <c r="DF9" s="666"/>
      <c r="DG9" s="666"/>
      <c r="DH9" s="666"/>
      <c r="DI9" s="666"/>
      <c r="DJ9" s="666"/>
      <c r="DK9" s="666"/>
      <c r="DL9" s="666"/>
      <c r="DM9" s="666"/>
      <c r="DN9" s="666"/>
      <c r="DO9" s="666"/>
      <c r="DP9" s="667"/>
      <c r="DQ9" s="674">
        <v>17929359</v>
      </c>
      <c r="DR9" s="666"/>
      <c r="DS9" s="666"/>
      <c r="DT9" s="666"/>
      <c r="DU9" s="666"/>
      <c r="DV9" s="666"/>
      <c r="DW9" s="666"/>
      <c r="DX9" s="666"/>
      <c r="DY9" s="666"/>
      <c r="DZ9" s="666"/>
      <c r="EA9" s="666"/>
      <c r="EB9" s="666"/>
      <c r="EC9" s="675"/>
    </row>
    <row r="10" spans="2:143" ht="11.25" customHeight="1">
      <c r="B10" s="662" t="s">
        <v>247</v>
      </c>
      <c r="C10" s="663"/>
      <c r="D10" s="663"/>
      <c r="E10" s="663"/>
      <c r="F10" s="663"/>
      <c r="G10" s="663"/>
      <c r="H10" s="663"/>
      <c r="I10" s="663"/>
      <c r="J10" s="663"/>
      <c r="K10" s="663"/>
      <c r="L10" s="663"/>
      <c r="M10" s="663"/>
      <c r="N10" s="663"/>
      <c r="O10" s="663"/>
      <c r="P10" s="663"/>
      <c r="Q10" s="664"/>
      <c r="R10" s="665" t="s">
        <v>176</v>
      </c>
      <c r="S10" s="666"/>
      <c r="T10" s="666"/>
      <c r="U10" s="666"/>
      <c r="V10" s="666"/>
      <c r="W10" s="666"/>
      <c r="X10" s="666"/>
      <c r="Y10" s="667"/>
      <c r="Z10" s="668" t="s">
        <v>231</v>
      </c>
      <c r="AA10" s="668"/>
      <c r="AB10" s="668"/>
      <c r="AC10" s="668"/>
      <c r="AD10" s="669" t="s">
        <v>231</v>
      </c>
      <c r="AE10" s="669"/>
      <c r="AF10" s="669"/>
      <c r="AG10" s="669"/>
      <c r="AH10" s="669"/>
      <c r="AI10" s="669"/>
      <c r="AJ10" s="669"/>
      <c r="AK10" s="669"/>
      <c r="AL10" s="670" t="s">
        <v>176</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t="s">
        <v>176</v>
      </c>
      <c r="BH10" s="666"/>
      <c r="BI10" s="666"/>
      <c r="BJ10" s="666"/>
      <c r="BK10" s="666"/>
      <c r="BL10" s="666"/>
      <c r="BM10" s="666"/>
      <c r="BN10" s="667"/>
      <c r="BO10" s="668" t="s">
        <v>231</v>
      </c>
      <c r="BP10" s="668"/>
      <c r="BQ10" s="668"/>
      <c r="BR10" s="668"/>
      <c r="BS10" s="669" t="s">
        <v>176</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88937</v>
      </c>
      <c r="CS10" s="666"/>
      <c r="CT10" s="666"/>
      <c r="CU10" s="666"/>
      <c r="CV10" s="666"/>
      <c r="CW10" s="666"/>
      <c r="CX10" s="666"/>
      <c r="CY10" s="667"/>
      <c r="CZ10" s="668">
        <v>0</v>
      </c>
      <c r="DA10" s="668"/>
      <c r="DB10" s="668"/>
      <c r="DC10" s="668"/>
      <c r="DD10" s="674" t="s">
        <v>231</v>
      </c>
      <c r="DE10" s="666"/>
      <c r="DF10" s="666"/>
      <c r="DG10" s="666"/>
      <c r="DH10" s="666"/>
      <c r="DI10" s="666"/>
      <c r="DJ10" s="666"/>
      <c r="DK10" s="666"/>
      <c r="DL10" s="666"/>
      <c r="DM10" s="666"/>
      <c r="DN10" s="666"/>
      <c r="DO10" s="666"/>
      <c r="DP10" s="667"/>
      <c r="DQ10" s="674">
        <v>88937</v>
      </c>
      <c r="DR10" s="666"/>
      <c r="DS10" s="666"/>
      <c r="DT10" s="666"/>
      <c r="DU10" s="666"/>
      <c r="DV10" s="666"/>
      <c r="DW10" s="666"/>
      <c r="DX10" s="666"/>
      <c r="DY10" s="666"/>
      <c r="DZ10" s="666"/>
      <c r="EA10" s="666"/>
      <c r="EB10" s="666"/>
      <c r="EC10" s="675"/>
    </row>
    <row r="11" spans="2:143" ht="11.25" customHeight="1">
      <c r="B11" s="662" t="s">
        <v>250</v>
      </c>
      <c r="C11" s="663"/>
      <c r="D11" s="663"/>
      <c r="E11" s="663"/>
      <c r="F11" s="663"/>
      <c r="G11" s="663"/>
      <c r="H11" s="663"/>
      <c r="I11" s="663"/>
      <c r="J11" s="663"/>
      <c r="K11" s="663"/>
      <c r="L11" s="663"/>
      <c r="M11" s="663"/>
      <c r="N11" s="663"/>
      <c r="O11" s="663"/>
      <c r="P11" s="663"/>
      <c r="Q11" s="664"/>
      <c r="R11" s="665">
        <v>17604812</v>
      </c>
      <c r="S11" s="666"/>
      <c r="T11" s="666"/>
      <c r="U11" s="666"/>
      <c r="V11" s="666"/>
      <c r="W11" s="666"/>
      <c r="X11" s="666"/>
      <c r="Y11" s="667"/>
      <c r="Z11" s="670">
        <v>5.7</v>
      </c>
      <c r="AA11" s="671"/>
      <c r="AB11" s="671"/>
      <c r="AC11" s="683"/>
      <c r="AD11" s="674">
        <v>17604812</v>
      </c>
      <c r="AE11" s="666"/>
      <c r="AF11" s="666"/>
      <c r="AG11" s="666"/>
      <c r="AH11" s="666"/>
      <c r="AI11" s="666"/>
      <c r="AJ11" s="666"/>
      <c r="AK11" s="667"/>
      <c r="AL11" s="670">
        <v>9.9</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t="s">
        <v>176</v>
      </c>
      <c r="BH11" s="666"/>
      <c r="BI11" s="666"/>
      <c r="BJ11" s="666"/>
      <c r="BK11" s="666"/>
      <c r="BL11" s="666"/>
      <c r="BM11" s="666"/>
      <c r="BN11" s="667"/>
      <c r="BO11" s="668" t="s">
        <v>176</v>
      </c>
      <c r="BP11" s="668"/>
      <c r="BQ11" s="668"/>
      <c r="BR11" s="668"/>
      <c r="BS11" s="669" t="s">
        <v>176</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17389</v>
      </c>
      <c r="CS11" s="666"/>
      <c r="CT11" s="666"/>
      <c r="CU11" s="666"/>
      <c r="CV11" s="666"/>
      <c r="CW11" s="666"/>
      <c r="CX11" s="666"/>
      <c r="CY11" s="667"/>
      <c r="CZ11" s="668">
        <v>0</v>
      </c>
      <c r="DA11" s="668"/>
      <c r="DB11" s="668"/>
      <c r="DC11" s="668"/>
      <c r="DD11" s="674" t="s">
        <v>176</v>
      </c>
      <c r="DE11" s="666"/>
      <c r="DF11" s="666"/>
      <c r="DG11" s="666"/>
      <c r="DH11" s="666"/>
      <c r="DI11" s="666"/>
      <c r="DJ11" s="666"/>
      <c r="DK11" s="666"/>
      <c r="DL11" s="666"/>
      <c r="DM11" s="666"/>
      <c r="DN11" s="666"/>
      <c r="DO11" s="666"/>
      <c r="DP11" s="667"/>
      <c r="DQ11" s="674">
        <v>9775</v>
      </c>
      <c r="DR11" s="666"/>
      <c r="DS11" s="666"/>
      <c r="DT11" s="666"/>
      <c r="DU11" s="666"/>
      <c r="DV11" s="666"/>
      <c r="DW11" s="666"/>
      <c r="DX11" s="666"/>
      <c r="DY11" s="666"/>
      <c r="DZ11" s="666"/>
      <c r="EA11" s="666"/>
      <c r="EB11" s="666"/>
      <c r="EC11" s="675"/>
    </row>
    <row r="12" spans="2:143" ht="11.25" customHeight="1">
      <c r="B12" s="662" t="s">
        <v>253</v>
      </c>
      <c r="C12" s="663"/>
      <c r="D12" s="663"/>
      <c r="E12" s="663"/>
      <c r="F12" s="663"/>
      <c r="G12" s="663"/>
      <c r="H12" s="663"/>
      <c r="I12" s="663"/>
      <c r="J12" s="663"/>
      <c r="K12" s="663"/>
      <c r="L12" s="663"/>
      <c r="M12" s="663"/>
      <c r="N12" s="663"/>
      <c r="O12" s="663"/>
      <c r="P12" s="663"/>
      <c r="Q12" s="664"/>
      <c r="R12" s="665" t="s">
        <v>176</v>
      </c>
      <c r="S12" s="666"/>
      <c r="T12" s="666"/>
      <c r="U12" s="666"/>
      <c r="V12" s="666"/>
      <c r="W12" s="666"/>
      <c r="X12" s="666"/>
      <c r="Y12" s="667"/>
      <c r="Z12" s="668" t="s">
        <v>231</v>
      </c>
      <c r="AA12" s="668"/>
      <c r="AB12" s="668"/>
      <c r="AC12" s="668"/>
      <c r="AD12" s="669" t="s">
        <v>176</v>
      </c>
      <c r="AE12" s="669"/>
      <c r="AF12" s="669"/>
      <c r="AG12" s="669"/>
      <c r="AH12" s="669"/>
      <c r="AI12" s="669"/>
      <c r="AJ12" s="669"/>
      <c r="AK12" s="669"/>
      <c r="AL12" s="670" t="s">
        <v>176</v>
      </c>
      <c r="AM12" s="671"/>
      <c r="AN12" s="671"/>
      <c r="AO12" s="672"/>
      <c r="AP12" s="662" t="s">
        <v>254</v>
      </c>
      <c r="AQ12" s="663"/>
      <c r="AR12" s="663"/>
      <c r="AS12" s="663"/>
      <c r="AT12" s="663"/>
      <c r="AU12" s="663"/>
      <c r="AV12" s="663"/>
      <c r="AW12" s="663"/>
      <c r="AX12" s="663"/>
      <c r="AY12" s="663"/>
      <c r="AZ12" s="663"/>
      <c r="BA12" s="663"/>
      <c r="BB12" s="663"/>
      <c r="BC12" s="663"/>
      <c r="BD12" s="663"/>
      <c r="BE12" s="663"/>
      <c r="BF12" s="664"/>
      <c r="BG12" s="665" t="s">
        <v>231</v>
      </c>
      <c r="BH12" s="666"/>
      <c r="BI12" s="666"/>
      <c r="BJ12" s="666"/>
      <c r="BK12" s="666"/>
      <c r="BL12" s="666"/>
      <c r="BM12" s="666"/>
      <c r="BN12" s="667"/>
      <c r="BO12" s="668" t="s">
        <v>176</v>
      </c>
      <c r="BP12" s="668"/>
      <c r="BQ12" s="668"/>
      <c r="BR12" s="668"/>
      <c r="BS12" s="669" t="s">
        <v>176</v>
      </c>
      <c r="BT12" s="669"/>
      <c r="BU12" s="669"/>
      <c r="BV12" s="669"/>
      <c r="BW12" s="669"/>
      <c r="BX12" s="669"/>
      <c r="BY12" s="669"/>
      <c r="BZ12" s="669"/>
      <c r="CA12" s="669"/>
      <c r="CB12" s="673"/>
      <c r="CD12" s="680" t="s">
        <v>255</v>
      </c>
      <c r="CE12" s="681"/>
      <c r="CF12" s="681"/>
      <c r="CG12" s="681"/>
      <c r="CH12" s="681"/>
      <c r="CI12" s="681"/>
      <c r="CJ12" s="681"/>
      <c r="CK12" s="681"/>
      <c r="CL12" s="681"/>
      <c r="CM12" s="681"/>
      <c r="CN12" s="681"/>
      <c r="CO12" s="681"/>
      <c r="CP12" s="681"/>
      <c r="CQ12" s="682"/>
      <c r="CR12" s="665">
        <v>6086817</v>
      </c>
      <c r="CS12" s="666"/>
      <c r="CT12" s="666"/>
      <c r="CU12" s="666"/>
      <c r="CV12" s="666"/>
      <c r="CW12" s="666"/>
      <c r="CX12" s="666"/>
      <c r="CY12" s="667"/>
      <c r="CZ12" s="668">
        <v>2</v>
      </c>
      <c r="DA12" s="668"/>
      <c r="DB12" s="668"/>
      <c r="DC12" s="668"/>
      <c r="DD12" s="674">
        <v>792769</v>
      </c>
      <c r="DE12" s="666"/>
      <c r="DF12" s="666"/>
      <c r="DG12" s="666"/>
      <c r="DH12" s="666"/>
      <c r="DI12" s="666"/>
      <c r="DJ12" s="666"/>
      <c r="DK12" s="666"/>
      <c r="DL12" s="666"/>
      <c r="DM12" s="666"/>
      <c r="DN12" s="666"/>
      <c r="DO12" s="666"/>
      <c r="DP12" s="667"/>
      <c r="DQ12" s="674">
        <v>4939780</v>
      </c>
      <c r="DR12" s="666"/>
      <c r="DS12" s="666"/>
      <c r="DT12" s="666"/>
      <c r="DU12" s="666"/>
      <c r="DV12" s="666"/>
      <c r="DW12" s="666"/>
      <c r="DX12" s="666"/>
      <c r="DY12" s="666"/>
      <c r="DZ12" s="666"/>
      <c r="EA12" s="666"/>
      <c r="EB12" s="666"/>
      <c r="EC12" s="675"/>
    </row>
    <row r="13" spans="2:143" ht="11.25" customHeight="1">
      <c r="B13" s="662" t="s">
        <v>256</v>
      </c>
      <c r="C13" s="663"/>
      <c r="D13" s="663"/>
      <c r="E13" s="663"/>
      <c r="F13" s="663"/>
      <c r="G13" s="663"/>
      <c r="H13" s="663"/>
      <c r="I13" s="663"/>
      <c r="J13" s="663"/>
      <c r="K13" s="663"/>
      <c r="L13" s="663"/>
      <c r="M13" s="663"/>
      <c r="N13" s="663"/>
      <c r="O13" s="663"/>
      <c r="P13" s="663"/>
      <c r="Q13" s="664"/>
      <c r="R13" s="665" t="s">
        <v>176</v>
      </c>
      <c r="S13" s="666"/>
      <c r="T13" s="666"/>
      <c r="U13" s="666"/>
      <c r="V13" s="666"/>
      <c r="W13" s="666"/>
      <c r="X13" s="666"/>
      <c r="Y13" s="667"/>
      <c r="Z13" s="668" t="s">
        <v>176</v>
      </c>
      <c r="AA13" s="668"/>
      <c r="AB13" s="668"/>
      <c r="AC13" s="668"/>
      <c r="AD13" s="669" t="s">
        <v>176</v>
      </c>
      <c r="AE13" s="669"/>
      <c r="AF13" s="669"/>
      <c r="AG13" s="669"/>
      <c r="AH13" s="669"/>
      <c r="AI13" s="669"/>
      <c r="AJ13" s="669"/>
      <c r="AK13" s="669"/>
      <c r="AL13" s="670" t="s">
        <v>176</v>
      </c>
      <c r="AM13" s="671"/>
      <c r="AN13" s="671"/>
      <c r="AO13" s="672"/>
      <c r="AP13" s="662" t="s">
        <v>257</v>
      </c>
      <c r="AQ13" s="663"/>
      <c r="AR13" s="663"/>
      <c r="AS13" s="663"/>
      <c r="AT13" s="663"/>
      <c r="AU13" s="663"/>
      <c r="AV13" s="663"/>
      <c r="AW13" s="663"/>
      <c r="AX13" s="663"/>
      <c r="AY13" s="663"/>
      <c r="AZ13" s="663"/>
      <c r="BA13" s="663"/>
      <c r="BB13" s="663"/>
      <c r="BC13" s="663"/>
      <c r="BD13" s="663"/>
      <c r="BE13" s="663"/>
      <c r="BF13" s="664"/>
      <c r="BG13" s="665" t="s">
        <v>176</v>
      </c>
      <c r="BH13" s="666"/>
      <c r="BI13" s="666"/>
      <c r="BJ13" s="666"/>
      <c r="BK13" s="666"/>
      <c r="BL13" s="666"/>
      <c r="BM13" s="666"/>
      <c r="BN13" s="667"/>
      <c r="BO13" s="668" t="s">
        <v>176</v>
      </c>
      <c r="BP13" s="668"/>
      <c r="BQ13" s="668"/>
      <c r="BR13" s="668"/>
      <c r="BS13" s="669" t="s">
        <v>176</v>
      </c>
      <c r="BT13" s="669"/>
      <c r="BU13" s="669"/>
      <c r="BV13" s="669"/>
      <c r="BW13" s="669"/>
      <c r="BX13" s="669"/>
      <c r="BY13" s="669"/>
      <c r="BZ13" s="669"/>
      <c r="CA13" s="669"/>
      <c r="CB13" s="673"/>
      <c r="CD13" s="680" t="s">
        <v>258</v>
      </c>
      <c r="CE13" s="681"/>
      <c r="CF13" s="681"/>
      <c r="CG13" s="681"/>
      <c r="CH13" s="681"/>
      <c r="CI13" s="681"/>
      <c r="CJ13" s="681"/>
      <c r="CK13" s="681"/>
      <c r="CL13" s="681"/>
      <c r="CM13" s="681"/>
      <c r="CN13" s="681"/>
      <c r="CO13" s="681"/>
      <c r="CP13" s="681"/>
      <c r="CQ13" s="682"/>
      <c r="CR13" s="665">
        <v>25063047</v>
      </c>
      <c r="CS13" s="666"/>
      <c r="CT13" s="666"/>
      <c r="CU13" s="666"/>
      <c r="CV13" s="666"/>
      <c r="CW13" s="666"/>
      <c r="CX13" s="666"/>
      <c r="CY13" s="667"/>
      <c r="CZ13" s="668">
        <v>8.4</v>
      </c>
      <c r="DA13" s="668"/>
      <c r="DB13" s="668"/>
      <c r="DC13" s="668"/>
      <c r="DD13" s="674">
        <v>11491841</v>
      </c>
      <c r="DE13" s="666"/>
      <c r="DF13" s="666"/>
      <c r="DG13" s="666"/>
      <c r="DH13" s="666"/>
      <c r="DI13" s="666"/>
      <c r="DJ13" s="666"/>
      <c r="DK13" s="666"/>
      <c r="DL13" s="666"/>
      <c r="DM13" s="666"/>
      <c r="DN13" s="666"/>
      <c r="DO13" s="666"/>
      <c r="DP13" s="667"/>
      <c r="DQ13" s="674">
        <v>17858567</v>
      </c>
      <c r="DR13" s="666"/>
      <c r="DS13" s="666"/>
      <c r="DT13" s="666"/>
      <c r="DU13" s="666"/>
      <c r="DV13" s="666"/>
      <c r="DW13" s="666"/>
      <c r="DX13" s="666"/>
      <c r="DY13" s="666"/>
      <c r="DZ13" s="666"/>
      <c r="EA13" s="666"/>
      <c r="EB13" s="666"/>
      <c r="EC13" s="675"/>
    </row>
    <row r="14" spans="2:143" ht="11.25" customHeight="1">
      <c r="B14" s="662" t="s">
        <v>259</v>
      </c>
      <c r="C14" s="663"/>
      <c r="D14" s="663"/>
      <c r="E14" s="663"/>
      <c r="F14" s="663"/>
      <c r="G14" s="663"/>
      <c r="H14" s="663"/>
      <c r="I14" s="663"/>
      <c r="J14" s="663"/>
      <c r="K14" s="663"/>
      <c r="L14" s="663"/>
      <c r="M14" s="663"/>
      <c r="N14" s="663"/>
      <c r="O14" s="663"/>
      <c r="P14" s="663"/>
      <c r="Q14" s="664"/>
      <c r="R14" s="665">
        <v>2</v>
      </c>
      <c r="S14" s="666"/>
      <c r="T14" s="666"/>
      <c r="U14" s="666"/>
      <c r="V14" s="666"/>
      <c r="W14" s="666"/>
      <c r="X14" s="666"/>
      <c r="Y14" s="667"/>
      <c r="Z14" s="668">
        <v>0</v>
      </c>
      <c r="AA14" s="668"/>
      <c r="AB14" s="668"/>
      <c r="AC14" s="668"/>
      <c r="AD14" s="669">
        <v>2</v>
      </c>
      <c r="AE14" s="669"/>
      <c r="AF14" s="669"/>
      <c r="AG14" s="669"/>
      <c r="AH14" s="669"/>
      <c r="AI14" s="669"/>
      <c r="AJ14" s="669"/>
      <c r="AK14" s="669"/>
      <c r="AL14" s="670">
        <v>0</v>
      </c>
      <c r="AM14" s="671"/>
      <c r="AN14" s="671"/>
      <c r="AO14" s="672"/>
      <c r="AP14" s="662" t="s">
        <v>260</v>
      </c>
      <c r="AQ14" s="663"/>
      <c r="AR14" s="663"/>
      <c r="AS14" s="663"/>
      <c r="AT14" s="663"/>
      <c r="AU14" s="663"/>
      <c r="AV14" s="663"/>
      <c r="AW14" s="663"/>
      <c r="AX14" s="663"/>
      <c r="AY14" s="663"/>
      <c r="AZ14" s="663"/>
      <c r="BA14" s="663"/>
      <c r="BB14" s="663"/>
      <c r="BC14" s="663"/>
      <c r="BD14" s="663"/>
      <c r="BE14" s="663"/>
      <c r="BF14" s="664"/>
      <c r="BG14" s="665">
        <v>354386</v>
      </c>
      <c r="BH14" s="666"/>
      <c r="BI14" s="666"/>
      <c r="BJ14" s="666"/>
      <c r="BK14" s="666"/>
      <c r="BL14" s="666"/>
      <c r="BM14" s="666"/>
      <c r="BN14" s="667"/>
      <c r="BO14" s="668">
        <v>0.5</v>
      </c>
      <c r="BP14" s="668"/>
      <c r="BQ14" s="668"/>
      <c r="BR14" s="668"/>
      <c r="BS14" s="669" t="s">
        <v>231</v>
      </c>
      <c r="BT14" s="669"/>
      <c r="BU14" s="669"/>
      <c r="BV14" s="669"/>
      <c r="BW14" s="669"/>
      <c r="BX14" s="669"/>
      <c r="BY14" s="669"/>
      <c r="BZ14" s="669"/>
      <c r="CA14" s="669"/>
      <c r="CB14" s="673"/>
      <c r="CD14" s="680" t="s">
        <v>261</v>
      </c>
      <c r="CE14" s="681"/>
      <c r="CF14" s="681"/>
      <c r="CG14" s="681"/>
      <c r="CH14" s="681"/>
      <c r="CI14" s="681"/>
      <c r="CJ14" s="681"/>
      <c r="CK14" s="681"/>
      <c r="CL14" s="681"/>
      <c r="CM14" s="681"/>
      <c r="CN14" s="681"/>
      <c r="CO14" s="681"/>
      <c r="CP14" s="681"/>
      <c r="CQ14" s="682"/>
      <c r="CR14" s="665">
        <v>4399376</v>
      </c>
      <c r="CS14" s="666"/>
      <c r="CT14" s="666"/>
      <c r="CU14" s="666"/>
      <c r="CV14" s="666"/>
      <c r="CW14" s="666"/>
      <c r="CX14" s="666"/>
      <c r="CY14" s="667"/>
      <c r="CZ14" s="668">
        <v>1.5</v>
      </c>
      <c r="DA14" s="668"/>
      <c r="DB14" s="668"/>
      <c r="DC14" s="668"/>
      <c r="DD14" s="674">
        <v>1408867</v>
      </c>
      <c r="DE14" s="666"/>
      <c r="DF14" s="666"/>
      <c r="DG14" s="666"/>
      <c r="DH14" s="666"/>
      <c r="DI14" s="666"/>
      <c r="DJ14" s="666"/>
      <c r="DK14" s="666"/>
      <c r="DL14" s="666"/>
      <c r="DM14" s="666"/>
      <c r="DN14" s="666"/>
      <c r="DO14" s="666"/>
      <c r="DP14" s="667"/>
      <c r="DQ14" s="674">
        <v>3671268</v>
      </c>
      <c r="DR14" s="666"/>
      <c r="DS14" s="666"/>
      <c r="DT14" s="666"/>
      <c r="DU14" s="666"/>
      <c r="DV14" s="666"/>
      <c r="DW14" s="666"/>
      <c r="DX14" s="666"/>
      <c r="DY14" s="666"/>
      <c r="DZ14" s="666"/>
      <c r="EA14" s="666"/>
      <c r="EB14" s="666"/>
      <c r="EC14" s="675"/>
    </row>
    <row r="15" spans="2:143" ht="11.25" customHeight="1">
      <c r="B15" s="662" t="s">
        <v>262</v>
      </c>
      <c r="C15" s="663"/>
      <c r="D15" s="663"/>
      <c r="E15" s="663"/>
      <c r="F15" s="663"/>
      <c r="G15" s="663"/>
      <c r="H15" s="663"/>
      <c r="I15" s="663"/>
      <c r="J15" s="663"/>
      <c r="K15" s="663"/>
      <c r="L15" s="663"/>
      <c r="M15" s="663"/>
      <c r="N15" s="663"/>
      <c r="O15" s="663"/>
      <c r="P15" s="663"/>
      <c r="Q15" s="664"/>
      <c r="R15" s="665" t="s">
        <v>231</v>
      </c>
      <c r="S15" s="666"/>
      <c r="T15" s="666"/>
      <c r="U15" s="666"/>
      <c r="V15" s="666"/>
      <c r="W15" s="666"/>
      <c r="X15" s="666"/>
      <c r="Y15" s="667"/>
      <c r="Z15" s="668" t="s">
        <v>231</v>
      </c>
      <c r="AA15" s="668"/>
      <c r="AB15" s="668"/>
      <c r="AC15" s="668"/>
      <c r="AD15" s="669" t="s">
        <v>231</v>
      </c>
      <c r="AE15" s="669"/>
      <c r="AF15" s="669"/>
      <c r="AG15" s="669"/>
      <c r="AH15" s="669"/>
      <c r="AI15" s="669"/>
      <c r="AJ15" s="669"/>
      <c r="AK15" s="669"/>
      <c r="AL15" s="670" t="s">
        <v>176</v>
      </c>
      <c r="AM15" s="671"/>
      <c r="AN15" s="671"/>
      <c r="AO15" s="672"/>
      <c r="AP15" s="662" t="s">
        <v>263</v>
      </c>
      <c r="AQ15" s="663"/>
      <c r="AR15" s="663"/>
      <c r="AS15" s="663"/>
      <c r="AT15" s="663"/>
      <c r="AU15" s="663"/>
      <c r="AV15" s="663"/>
      <c r="AW15" s="663"/>
      <c r="AX15" s="663"/>
      <c r="AY15" s="663"/>
      <c r="AZ15" s="663"/>
      <c r="BA15" s="663"/>
      <c r="BB15" s="663"/>
      <c r="BC15" s="663"/>
      <c r="BD15" s="663"/>
      <c r="BE15" s="663"/>
      <c r="BF15" s="664"/>
      <c r="BG15" s="665">
        <v>4868273</v>
      </c>
      <c r="BH15" s="666"/>
      <c r="BI15" s="666"/>
      <c r="BJ15" s="666"/>
      <c r="BK15" s="666"/>
      <c r="BL15" s="666"/>
      <c r="BM15" s="666"/>
      <c r="BN15" s="667"/>
      <c r="BO15" s="668">
        <v>6.2</v>
      </c>
      <c r="BP15" s="668"/>
      <c r="BQ15" s="668"/>
      <c r="BR15" s="668"/>
      <c r="BS15" s="669" t="s">
        <v>176</v>
      </c>
      <c r="BT15" s="669"/>
      <c r="BU15" s="669"/>
      <c r="BV15" s="669"/>
      <c r="BW15" s="669"/>
      <c r="BX15" s="669"/>
      <c r="BY15" s="669"/>
      <c r="BZ15" s="669"/>
      <c r="CA15" s="669"/>
      <c r="CB15" s="673"/>
      <c r="CD15" s="680" t="s">
        <v>264</v>
      </c>
      <c r="CE15" s="681"/>
      <c r="CF15" s="681"/>
      <c r="CG15" s="681"/>
      <c r="CH15" s="681"/>
      <c r="CI15" s="681"/>
      <c r="CJ15" s="681"/>
      <c r="CK15" s="681"/>
      <c r="CL15" s="681"/>
      <c r="CM15" s="681"/>
      <c r="CN15" s="681"/>
      <c r="CO15" s="681"/>
      <c r="CP15" s="681"/>
      <c r="CQ15" s="682"/>
      <c r="CR15" s="665">
        <v>33095506</v>
      </c>
      <c r="CS15" s="666"/>
      <c r="CT15" s="666"/>
      <c r="CU15" s="666"/>
      <c r="CV15" s="666"/>
      <c r="CW15" s="666"/>
      <c r="CX15" s="666"/>
      <c r="CY15" s="667"/>
      <c r="CZ15" s="668">
        <v>11.1</v>
      </c>
      <c r="DA15" s="668"/>
      <c r="DB15" s="668"/>
      <c r="DC15" s="668"/>
      <c r="DD15" s="674">
        <v>5317135</v>
      </c>
      <c r="DE15" s="666"/>
      <c r="DF15" s="666"/>
      <c r="DG15" s="666"/>
      <c r="DH15" s="666"/>
      <c r="DI15" s="666"/>
      <c r="DJ15" s="666"/>
      <c r="DK15" s="666"/>
      <c r="DL15" s="666"/>
      <c r="DM15" s="666"/>
      <c r="DN15" s="666"/>
      <c r="DO15" s="666"/>
      <c r="DP15" s="667"/>
      <c r="DQ15" s="674">
        <v>28740403</v>
      </c>
      <c r="DR15" s="666"/>
      <c r="DS15" s="666"/>
      <c r="DT15" s="666"/>
      <c r="DU15" s="666"/>
      <c r="DV15" s="666"/>
      <c r="DW15" s="666"/>
      <c r="DX15" s="666"/>
      <c r="DY15" s="666"/>
      <c r="DZ15" s="666"/>
      <c r="EA15" s="666"/>
      <c r="EB15" s="666"/>
      <c r="EC15" s="675"/>
    </row>
    <row r="16" spans="2:143" ht="11.25" customHeight="1">
      <c r="B16" s="662" t="s">
        <v>265</v>
      </c>
      <c r="C16" s="663"/>
      <c r="D16" s="663"/>
      <c r="E16" s="663"/>
      <c r="F16" s="663"/>
      <c r="G16" s="663"/>
      <c r="H16" s="663"/>
      <c r="I16" s="663"/>
      <c r="J16" s="663"/>
      <c r="K16" s="663"/>
      <c r="L16" s="663"/>
      <c r="M16" s="663"/>
      <c r="N16" s="663"/>
      <c r="O16" s="663"/>
      <c r="P16" s="663"/>
      <c r="Q16" s="664"/>
      <c r="R16" s="665">
        <v>234384</v>
      </c>
      <c r="S16" s="666"/>
      <c r="T16" s="666"/>
      <c r="U16" s="666"/>
      <c r="V16" s="666"/>
      <c r="W16" s="666"/>
      <c r="X16" s="666"/>
      <c r="Y16" s="667"/>
      <c r="Z16" s="668">
        <v>0.1</v>
      </c>
      <c r="AA16" s="668"/>
      <c r="AB16" s="668"/>
      <c r="AC16" s="668"/>
      <c r="AD16" s="669">
        <v>234384</v>
      </c>
      <c r="AE16" s="669"/>
      <c r="AF16" s="669"/>
      <c r="AG16" s="669"/>
      <c r="AH16" s="669"/>
      <c r="AI16" s="669"/>
      <c r="AJ16" s="669"/>
      <c r="AK16" s="669"/>
      <c r="AL16" s="670">
        <v>0.1</v>
      </c>
      <c r="AM16" s="671"/>
      <c r="AN16" s="671"/>
      <c r="AO16" s="672"/>
      <c r="AP16" s="662" t="s">
        <v>266</v>
      </c>
      <c r="AQ16" s="663"/>
      <c r="AR16" s="663"/>
      <c r="AS16" s="663"/>
      <c r="AT16" s="663"/>
      <c r="AU16" s="663"/>
      <c r="AV16" s="663"/>
      <c r="AW16" s="663"/>
      <c r="AX16" s="663"/>
      <c r="AY16" s="663"/>
      <c r="AZ16" s="663"/>
      <c r="BA16" s="663"/>
      <c r="BB16" s="663"/>
      <c r="BC16" s="663"/>
      <c r="BD16" s="663"/>
      <c r="BE16" s="663"/>
      <c r="BF16" s="664"/>
      <c r="BG16" s="665" t="s">
        <v>176</v>
      </c>
      <c r="BH16" s="666"/>
      <c r="BI16" s="666"/>
      <c r="BJ16" s="666"/>
      <c r="BK16" s="666"/>
      <c r="BL16" s="666"/>
      <c r="BM16" s="666"/>
      <c r="BN16" s="667"/>
      <c r="BO16" s="668" t="s">
        <v>231</v>
      </c>
      <c r="BP16" s="668"/>
      <c r="BQ16" s="668"/>
      <c r="BR16" s="668"/>
      <c r="BS16" s="669" t="s">
        <v>176</v>
      </c>
      <c r="BT16" s="669"/>
      <c r="BU16" s="669"/>
      <c r="BV16" s="669"/>
      <c r="BW16" s="669"/>
      <c r="BX16" s="669"/>
      <c r="BY16" s="669"/>
      <c r="BZ16" s="669"/>
      <c r="CA16" s="669"/>
      <c r="CB16" s="673"/>
      <c r="CD16" s="680" t="s">
        <v>267</v>
      </c>
      <c r="CE16" s="681"/>
      <c r="CF16" s="681"/>
      <c r="CG16" s="681"/>
      <c r="CH16" s="681"/>
      <c r="CI16" s="681"/>
      <c r="CJ16" s="681"/>
      <c r="CK16" s="681"/>
      <c r="CL16" s="681"/>
      <c r="CM16" s="681"/>
      <c r="CN16" s="681"/>
      <c r="CO16" s="681"/>
      <c r="CP16" s="681"/>
      <c r="CQ16" s="682"/>
      <c r="CR16" s="665" t="s">
        <v>176</v>
      </c>
      <c r="CS16" s="666"/>
      <c r="CT16" s="666"/>
      <c r="CU16" s="666"/>
      <c r="CV16" s="666"/>
      <c r="CW16" s="666"/>
      <c r="CX16" s="666"/>
      <c r="CY16" s="667"/>
      <c r="CZ16" s="668" t="s">
        <v>176</v>
      </c>
      <c r="DA16" s="668"/>
      <c r="DB16" s="668"/>
      <c r="DC16" s="668"/>
      <c r="DD16" s="674" t="s">
        <v>176</v>
      </c>
      <c r="DE16" s="666"/>
      <c r="DF16" s="666"/>
      <c r="DG16" s="666"/>
      <c r="DH16" s="666"/>
      <c r="DI16" s="666"/>
      <c r="DJ16" s="666"/>
      <c r="DK16" s="666"/>
      <c r="DL16" s="666"/>
      <c r="DM16" s="666"/>
      <c r="DN16" s="666"/>
      <c r="DO16" s="666"/>
      <c r="DP16" s="667"/>
      <c r="DQ16" s="674" t="s">
        <v>231</v>
      </c>
      <c r="DR16" s="666"/>
      <c r="DS16" s="666"/>
      <c r="DT16" s="666"/>
      <c r="DU16" s="666"/>
      <c r="DV16" s="666"/>
      <c r="DW16" s="666"/>
      <c r="DX16" s="666"/>
      <c r="DY16" s="666"/>
      <c r="DZ16" s="666"/>
      <c r="EA16" s="666"/>
      <c r="EB16" s="666"/>
      <c r="EC16" s="675"/>
    </row>
    <row r="17" spans="2:133" ht="11.25" customHeight="1">
      <c r="B17" s="662" t="s">
        <v>268</v>
      </c>
      <c r="C17" s="663"/>
      <c r="D17" s="663"/>
      <c r="E17" s="663"/>
      <c r="F17" s="663"/>
      <c r="G17" s="663"/>
      <c r="H17" s="663"/>
      <c r="I17" s="663"/>
      <c r="J17" s="663"/>
      <c r="K17" s="663"/>
      <c r="L17" s="663"/>
      <c r="M17" s="663"/>
      <c r="N17" s="663"/>
      <c r="O17" s="663"/>
      <c r="P17" s="663"/>
      <c r="Q17" s="664"/>
      <c r="R17" s="665" t="s">
        <v>231</v>
      </c>
      <c r="S17" s="666"/>
      <c r="T17" s="666"/>
      <c r="U17" s="666"/>
      <c r="V17" s="666"/>
      <c r="W17" s="666"/>
      <c r="X17" s="666"/>
      <c r="Y17" s="667"/>
      <c r="Z17" s="668" t="s">
        <v>176</v>
      </c>
      <c r="AA17" s="668"/>
      <c r="AB17" s="668"/>
      <c r="AC17" s="668"/>
      <c r="AD17" s="669" t="s">
        <v>176</v>
      </c>
      <c r="AE17" s="669"/>
      <c r="AF17" s="669"/>
      <c r="AG17" s="669"/>
      <c r="AH17" s="669"/>
      <c r="AI17" s="669"/>
      <c r="AJ17" s="669"/>
      <c r="AK17" s="669"/>
      <c r="AL17" s="670" t="s">
        <v>231</v>
      </c>
      <c r="AM17" s="671"/>
      <c r="AN17" s="671"/>
      <c r="AO17" s="672"/>
      <c r="AP17" s="662" t="s">
        <v>269</v>
      </c>
      <c r="AQ17" s="663"/>
      <c r="AR17" s="663"/>
      <c r="AS17" s="663"/>
      <c r="AT17" s="663"/>
      <c r="AU17" s="663"/>
      <c r="AV17" s="663"/>
      <c r="AW17" s="663"/>
      <c r="AX17" s="663"/>
      <c r="AY17" s="663"/>
      <c r="AZ17" s="663"/>
      <c r="BA17" s="663"/>
      <c r="BB17" s="663"/>
      <c r="BC17" s="663"/>
      <c r="BD17" s="663"/>
      <c r="BE17" s="663"/>
      <c r="BF17" s="664"/>
      <c r="BG17" s="665" t="s">
        <v>231</v>
      </c>
      <c r="BH17" s="666"/>
      <c r="BI17" s="666"/>
      <c r="BJ17" s="666"/>
      <c r="BK17" s="666"/>
      <c r="BL17" s="666"/>
      <c r="BM17" s="666"/>
      <c r="BN17" s="667"/>
      <c r="BO17" s="668" t="s">
        <v>176</v>
      </c>
      <c r="BP17" s="668"/>
      <c r="BQ17" s="668"/>
      <c r="BR17" s="668"/>
      <c r="BS17" s="669" t="s">
        <v>176</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2553169</v>
      </c>
      <c r="CS17" s="666"/>
      <c r="CT17" s="666"/>
      <c r="CU17" s="666"/>
      <c r="CV17" s="666"/>
      <c r="CW17" s="666"/>
      <c r="CX17" s="666"/>
      <c r="CY17" s="667"/>
      <c r="CZ17" s="668">
        <v>0.9</v>
      </c>
      <c r="DA17" s="668"/>
      <c r="DB17" s="668"/>
      <c r="DC17" s="668"/>
      <c r="DD17" s="674" t="s">
        <v>231</v>
      </c>
      <c r="DE17" s="666"/>
      <c r="DF17" s="666"/>
      <c r="DG17" s="666"/>
      <c r="DH17" s="666"/>
      <c r="DI17" s="666"/>
      <c r="DJ17" s="666"/>
      <c r="DK17" s="666"/>
      <c r="DL17" s="666"/>
      <c r="DM17" s="666"/>
      <c r="DN17" s="666"/>
      <c r="DO17" s="666"/>
      <c r="DP17" s="667"/>
      <c r="DQ17" s="674">
        <v>2442991</v>
      </c>
      <c r="DR17" s="666"/>
      <c r="DS17" s="666"/>
      <c r="DT17" s="666"/>
      <c r="DU17" s="666"/>
      <c r="DV17" s="666"/>
      <c r="DW17" s="666"/>
      <c r="DX17" s="666"/>
      <c r="DY17" s="666"/>
      <c r="DZ17" s="666"/>
      <c r="EA17" s="666"/>
      <c r="EB17" s="666"/>
      <c r="EC17" s="675"/>
    </row>
    <row r="18" spans="2:133" ht="11.25" customHeight="1">
      <c r="B18" s="662" t="s">
        <v>271</v>
      </c>
      <c r="C18" s="663"/>
      <c r="D18" s="663"/>
      <c r="E18" s="663"/>
      <c r="F18" s="663"/>
      <c r="G18" s="663"/>
      <c r="H18" s="663"/>
      <c r="I18" s="663"/>
      <c r="J18" s="663"/>
      <c r="K18" s="663"/>
      <c r="L18" s="663"/>
      <c r="M18" s="663"/>
      <c r="N18" s="663"/>
      <c r="O18" s="663"/>
      <c r="P18" s="663"/>
      <c r="Q18" s="664"/>
      <c r="R18" s="665">
        <v>536475</v>
      </c>
      <c r="S18" s="666"/>
      <c r="T18" s="666"/>
      <c r="U18" s="666"/>
      <c r="V18" s="666"/>
      <c r="W18" s="666"/>
      <c r="X18" s="666"/>
      <c r="Y18" s="667"/>
      <c r="Z18" s="668">
        <v>0.2</v>
      </c>
      <c r="AA18" s="668"/>
      <c r="AB18" s="668"/>
      <c r="AC18" s="668"/>
      <c r="AD18" s="669">
        <v>536475</v>
      </c>
      <c r="AE18" s="669"/>
      <c r="AF18" s="669"/>
      <c r="AG18" s="669"/>
      <c r="AH18" s="669"/>
      <c r="AI18" s="669"/>
      <c r="AJ18" s="669"/>
      <c r="AK18" s="669"/>
      <c r="AL18" s="670">
        <v>0.3</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231</v>
      </c>
      <c r="BH18" s="666"/>
      <c r="BI18" s="666"/>
      <c r="BJ18" s="666"/>
      <c r="BK18" s="666"/>
      <c r="BL18" s="666"/>
      <c r="BM18" s="666"/>
      <c r="BN18" s="667"/>
      <c r="BO18" s="668" t="s">
        <v>231</v>
      </c>
      <c r="BP18" s="668"/>
      <c r="BQ18" s="668"/>
      <c r="BR18" s="668"/>
      <c r="BS18" s="669" t="s">
        <v>176</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176</v>
      </c>
      <c r="CS18" s="666"/>
      <c r="CT18" s="666"/>
      <c r="CU18" s="666"/>
      <c r="CV18" s="666"/>
      <c r="CW18" s="666"/>
      <c r="CX18" s="666"/>
      <c r="CY18" s="667"/>
      <c r="CZ18" s="668" t="s">
        <v>176</v>
      </c>
      <c r="DA18" s="668"/>
      <c r="DB18" s="668"/>
      <c r="DC18" s="668"/>
      <c r="DD18" s="674" t="s">
        <v>231</v>
      </c>
      <c r="DE18" s="666"/>
      <c r="DF18" s="666"/>
      <c r="DG18" s="666"/>
      <c r="DH18" s="666"/>
      <c r="DI18" s="666"/>
      <c r="DJ18" s="666"/>
      <c r="DK18" s="666"/>
      <c r="DL18" s="666"/>
      <c r="DM18" s="666"/>
      <c r="DN18" s="666"/>
      <c r="DO18" s="666"/>
      <c r="DP18" s="667"/>
      <c r="DQ18" s="674" t="s">
        <v>176</v>
      </c>
      <c r="DR18" s="666"/>
      <c r="DS18" s="666"/>
      <c r="DT18" s="666"/>
      <c r="DU18" s="666"/>
      <c r="DV18" s="666"/>
      <c r="DW18" s="666"/>
      <c r="DX18" s="666"/>
      <c r="DY18" s="666"/>
      <c r="DZ18" s="666"/>
      <c r="EA18" s="666"/>
      <c r="EB18" s="666"/>
      <c r="EC18" s="675"/>
    </row>
    <row r="19" spans="2:133" ht="11.25" customHeight="1">
      <c r="B19" s="662" t="s">
        <v>274</v>
      </c>
      <c r="C19" s="663"/>
      <c r="D19" s="663"/>
      <c r="E19" s="663"/>
      <c r="F19" s="663"/>
      <c r="G19" s="663"/>
      <c r="H19" s="663"/>
      <c r="I19" s="663"/>
      <c r="J19" s="663"/>
      <c r="K19" s="663"/>
      <c r="L19" s="663"/>
      <c r="M19" s="663"/>
      <c r="N19" s="663"/>
      <c r="O19" s="663"/>
      <c r="P19" s="663"/>
      <c r="Q19" s="664"/>
      <c r="R19" s="665">
        <v>465215</v>
      </c>
      <c r="S19" s="666"/>
      <c r="T19" s="666"/>
      <c r="U19" s="666"/>
      <c r="V19" s="666"/>
      <c r="W19" s="666"/>
      <c r="X19" s="666"/>
      <c r="Y19" s="667"/>
      <c r="Z19" s="668">
        <v>0.2</v>
      </c>
      <c r="AA19" s="668"/>
      <c r="AB19" s="668"/>
      <c r="AC19" s="668"/>
      <c r="AD19" s="669">
        <v>465215</v>
      </c>
      <c r="AE19" s="669"/>
      <c r="AF19" s="669"/>
      <c r="AG19" s="669"/>
      <c r="AH19" s="669"/>
      <c r="AI19" s="669"/>
      <c r="AJ19" s="669"/>
      <c r="AK19" s="669"/>
      <c r="AL19" s="670">
        <v>0.3</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10222</v>
      </c>
      <c r="BH19" s="666"/>
      <c r="BI19" s="666"/>
      <c r="BJ19" s="666"/>
      <c r="BK19" s="666"/>
      <c r="BL19" s="666"/>
      <c r="BM19" s="666"/>
      <c r="BN19" s="667"/>
      <c r="BO19" s="668">
        <v>0</v>
      </c>
      <c r="BP19" s="668"/>
      <c r="BQ19" s="668"/>
      <c r="BR19" s="668"/>
      <c r="BS19" s="669" t="s">
        <v>176</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176</v>
      </c>
      <c r="CS19" s="666"/>
      <c r="CT19" s="666"/>
      <c r="CU19" s="666"/>
      <c r="CV19" s="666"/>
      <c r="CW19" s="666"/>
      <c r="CX19" s="666"/>
      <c r="CY19" s="667"/>
      <c r="CZ19" s="668" t="s">
        <v>176</v>
      </c>
      <c r="DA19" s="668"/>
      <c r="DB19" s="668"/>
      <c r="DC19" s="668"/>
      <c r="DD19" s="674" t="s">
        <v>176</v>
      </c>
      <c r="DE19" s="666"/>
      <c r="DF19" s="666"/>
      <c r="DG19" s="666"/>
      <c r="DH19" s="666"/>
      <c r="DI19" s="666"/>
      <c r="DJ19" s="666"/>
      <c r="DK19" s="666"/>
      <c r="DL19" s="666"/>
      <c r="DM19" s="666"/>
      <c r="DN19" s="666"/>
      <c r="DO19" s="666"/>
      <c r="DP19" s="667"/>
      <c r="DQ19" s="674" t="s">
        <v>176</v>
      </c>
      <c r="DR19" s="666"/>
      <c r="DS19" s="666"/>
      <c r="DT19" s="666"/>
      <c r="DU19" s="666"/>
      <c r="DV19" s="666"/>
      <c r="DW19" s="666"/>
      <c r="DX19" s="666"/>
      <c r="DY19" s="666"/>
      <c r="DZ19" s="666"/>
      <c r="EA19" s="666"/>
      <c r="EB19" s="666"/>
      <c r="EC19" s="675"/>
    </row>
    <row r="20" spans="2:133" ht="11.25" customHeight="1">
      <c r="B20" s="662" t="s">
        <v>277</v>
      </c>
      <c r="C20" s="663"/>
      <c r="D20" s="663"/>
      <c r="E20" s="663"/>
      <c r="F20" s="663"/>
      <c r="G20" s="663"/>
      <c r="H20" s="663"/>
      <c r="I20" s="663"/>
      <c r="J20" s="663"/>
      <c r="K20" s="663"/>
      <c r="L20" s="663"/>
      <c r="M20" s="663"/>
      <c r="N20" s="663"/>
      <c r="O20" s="663"/>
      <c r="P20" s="663"/>
      <c r="Q20" s="664"/>
      <c r="R20" s="665">
        <v>66163</v>
      </c>
      <c r="S20" s="666"/>
      <c r="T20" s="666"/>
      <c r="U20" s="666"/>
      <c r="V20" s="666"/>
      <c r="W20" s="666"/>
      <c r="X20" s="666"/>
      <c r="Y20" s="667"/>
      <c r="Z20" s="668">
        <v>0</v>
      </c>
      <c r="AA20" s="668"/>
      <c r="AB20" s="668"/>
      <c r="AC20" s="668"/>
      <c r="AD20" s="669">
        <v>66163</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10222</v>
      </c>
      <c r="BH20" s="666"/>
      <c r="BI20" s="666"/>
      <c r="BJ20" s="666"/>
      <c r="BK20" s="666"/>
      <c r="BL20" s="666"/>
      <c r="BM20" s="666"/>
      <c r="BN20" s="667"/>
      <c r="BO20" s="668">
        <v>0</v>
      </c>
      <c r="BP20" s="668"/>
      <c r="BQ20" s="668"/>
      <c r="BR20" s="668"/>
      <c r="BS20" s="669" t="s">
        <v>231</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299443837</v>
      </c>
      <c r="CS20" s="666"/>
      <c r="CT20" s="666"/>
      <c r="CU20" s="666"/>
      <c r="CV20" s="666"/>
      <c r="CW20" s="666"/>
      <c r="CX20" s="666"/>
      <c r="CY20" s="667"/>
      <c r="CZ20" s="668">
        <v>100</v>
      </c>
      <c r="DA20" s="668"/>
      <c r="DB20" s="668"/>
      <c r="DC20" s="668"/>
      <c r="DD20" s="674">
        <v>27233364</v>
      </c>
      <c r="DE20" s="666"/>
      <c r="DF20" s="666"/>
      <c r="DG20" s="666"/>
      <c r="DH20" s="666"/>
      <c r="DI20" s="666"/>
      <c r="DJ20" s="666"/>
      <c r="DK20" s="666"/>
      <c r="DL20" s="666"/>
      <c r="DM20" s="666"/>
      <c r="DN20" s="666"/>
      <c r="DO20" s="666"/>
      <c r="DP20" s="667"/>
      <c r="DQ20" s="674">
        <v>186501451</v>
      </c>
      <c r="DR20" s="666"/>
      <c r="DS20" s="666"/>
      <c r="DT20" s="666"/>
      <c r="DU20" s="666"/>
      <c r="DV20" s="666"/>
      <c r="DW20" s="666"/>
      <c r="DX20" s="666"/>
      <c r="DY20" s="666"/>
      <c r="DZ20" s="666"/>
      <c r="EA20" s="666"/>
      <c r="EB20" s="666"/>
      <c r="EC20" s="675"/>
    </row>
    <row r="21" spans="2:133" ht="11.25" customHeight="1">
      <c r="B21" s="662" t="s">
        <v>280</v>
      </c>
      <c r="C21" s="663"/>
      <c r="D21" s="663"/>
      <c r="E21" s="663"/>
      <c r="F21" s="663"/>
      <c r="G21" s="663"/>
      <c r="H21" s="663"/>
      <c r="I21" s="663"/>
      <c r="J21" s="663"/>
      <c r="K21" s="663"/>
      <c r="L21" s="663"/>
      <c r="M21" s="663"/>
      <c r="N21" s="663"/>
      <c r="O21" s="663"/>
      <c r="P21" s="663"/>
      <c r="Q21" s="664"/>
      <c r="R21" s="665">
        <v>5097</v>
      </c>
      <c r="S21" s="666"/>
      <c r="T21" s="666"/>
      <c r="U21" s="666"/>
      <c r="V21" s="666"/>
      <c r="W21" s="666"/>
      <c r="X21" s="666"/>
      <c r="Y21" s="667"/>
      <c r="Z21" s="668">
        <v>0</v>
      </c>
      <c r="AA21" s="668"/>
      <c r="AB21" s="668"/>
      <c r="AC21" s="668"/>
      <c r="AD21" s="669">
        <v>5097</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10222</v>
      </c>
      <c r="BH21" s="666"/>
      <c r="BI21" s="666"/>
      <c r="BJ21" s="666"/>
      <c r="BK21" s="666"/>
      <c r="BL21" s="666"/>
      <c r="BM21" s="666"/>
      <c r="BN21" s="667"/>
      <c r="BO21" s="668">
        <v>0</v>
      </c>
      <c r="BP21" s="668"/>
      <c r="BQ21" s="668"/>
      <c r="BR21" s="668"/>
      <c r="BS21" s="669" t="s">
        <v>176</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c r="B22" s="701" t="s">
        <v>282</v>
      </c>
      <c r="C22" s="702"/>
      <c r="D22" s="702"/>
      <c r="E22" s="702"/>
      <c r="F22" s="702"/>
      <c r="G22" s="702"/>
      <c r="H22" s="702"/>
      <c r="I22" s="702"/>
      <c r="J22" s="702"/>
      <c r="K22" s="702"/>
      <c r="L22" s="702"/>
      <c r="M22" s="702"/>
      <c r="N22" s="702"/>
      <c r="O22" s="702"/>
      <c r="P22" s="702"/>
      <c r="Q22" s="703"/>
      <c r="R22" s="665" t="s">
        <v>231</v>
      </c>
      <c r="S22" s="666"/>
      <c r="T22" s="666"/>
      <c r="U22" s="666"/>
      <c r="V22" s="666"/>
      <c r="W22" s="666"/>
      <c r="X22" s="666"/>
      <c r="Y22" s="667"/>
      <c r="Z22" s="668" t="s">
        <v>176</v>
      </c>
      <c r="AA22" s="668"/>
      <c r="AB22" s="668"/>
      <c r="AC22" s="668"/>
      <c r="AD22" s="669" t="s">
        <v>176</v>
      </c>
      <c r="AE22" s="669"/>
      <c r="AF22" s="669"/>
      <c r="AG22" s="669"/>
      <c r="AH22" s="669"/>
      <c r="AI22" s="669"/>
      <c r="AJ22" s="669"/>
      <c r="AK22" s="669"/>
      <c r="AL22" s="670" t="s">
        <v>176</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231</v>
      </c>
      <c r="BH22" s="666"/>
      <c r="BI22" s="666"/>
      <c r="BJ22" s="666"/>
      <c r="BK22" s="666"/>
      <c r="BL22" s="666"/>
      <c r="BM22" s="666"/>
      <c r="BN22" s="667"/>
      <c r="BO22" s="668" t="s">
        <v>231</v>
      </c>
      <c r="BP22" s="668"/>
      <c r="BQ22" s="668"/>
      <c r="BR22" s="668"/>
      <c r="BS22" s="669" t="s">
        <v>231</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285</v>
      </c>
      <c r="C23" s="663"/>
      <c r="D23" s="663"/>
      <c r="E23" s="663"/>
      <c r="F23" s="663"/>
      <c r="G23" s="663"/>
      <c r="H23" s="663"/>
      <c r="I23" s="663"/>
      <c r="J23" s="663"/>
      <c r="K23" s="663"/>
      <c r="L23" s="663"/>
      <c r="M23" s="663"/>
      <c r="N23" s="663"/>
      <c r="O23" s="663"/>
      <c r="P23" s="663"/>
      <c r="Q23" s="664"/>
      <c r="R23" s="665" t="s">
        <v>231</v>
      </c>
      <c r="S23" s="666"/>
      <c r="T23" s="666"/>
      <c r="U23" s="666"/>
      <c r="V23" s="666"/>
      <c r="W23" s="666"/>
      <c r="X23" s="666"/>
      <c r="Y23" s="667"/>
      <c r="Z23" s="668" t="s">
        <v>231</v>
      </c>
      <c r="AA23" s="668"/>
      <c r="AB23" s="668"/>
      <c r="AC23" s="668"/>
      <c r="AD23" s="669" t="s">
        <v>231</v>
      </c>
      <c r="AE23" s="669"/>
      <c r="AF23" s="669"/>
      <c r="AG23" s="669"/>
      <c r="AH23" s="669"/>
      <c r="AI23" s="669"/>
      <c r="AJ23" s="669"/>
      <c r="AK23" s="669"/>
      <c r="AL23" s="670" t="s">
        <v>176</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176</v>
      </c>
      <c r="BH23" s="666"/>
      <c r="BI23" s="666"/>
      <c r="BJ23" s="666"/>
      <c r="BK23" s="666"/>
      <c r="BL23" s="666"/>
      <c r="BM23" s="666"/>
      <c r="BN23" s="667"/>
      <c r="BO23" s="668" t="s">
        <v>176</v>
      </c>
      <c r="BP23" s="668"/>
      <c r="BQ23" s="668"/>
      <c r="BR23" s="668"/>
      <c r="BS23" s="669" t="s">
        <v>176</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8" t="s">
        <v>290</v>
      </c>
      <c r="DM23" s="699"/>
      <c r="DN23" s="699"/>
      <c r="DO23" s="699"/>
      <c r="DP23" s="699"/>
      <c r="DQ23" s="699"/>
      <c r="DR23" s="699"/>
      <c r="DS23" s="699"/>
      <c r="DT23" s="699"/>
      <c r="DU23" s="699"/>
      <c r="DV23" s="700"/>
      <c r="DW23" s="647" t="s">
        <v>291</v>
      </c>
      <c r="DX23" s="648"/>
      <c r="DY23" s="648"/>
      <c r="DZ23" s="648"/>
      <c r="EA23" s="648"/>
      <c r="EB23" s="648"/>
      <c r="EC23" s="649"/>
    </row>
    <row r="24" spans="2:133" ht="11.25" customHeight="1">
      <c r="B24" s="662" t="s">
        <v>292</v>
      </c>
      <c r="C24" s="663"/>
      <c r="D24" s="663"/>
      <c r="E24" s="663"/>
      <c r="F24" s="663"/>
      <c r="G24" s="663"/>
      <c r="H24" s="663"/>
      <c r="I24" s="663"/>
      <c r="J24" s="663"/>
      <c r="K24" s="663"/>
      <c r="L24" s="663"/>
      <c r="M24" s="663"/>
      <c r="N24" s="663"/>
      <c r="O24" s="663"/>
      <c r="P24" s="663"/>
      <c r="Q24" s="664"/>
      <c r="R24" s="665" t="s">
        <v>231</v>
      </c>
      <c r="S24" s="666"/>
      <c r="T24" s="666"/>
      <c r="U24" s="666"/>
      <c r="V24" s="666"/>
      <c r="W24" s="666"/>
      <c r="X24" s="666"/>
      <c r="Y24" s="667"/>
      <c r="Z24" s="668" t="s">
        <v>231</v>
      </c>
      <c r="AA24" s="668"/>
      <c r="AB24" s="668"/>
      <c r="AC24" s="668"/>
      <c r="AD24" s="669" t="s">
        <v>176</v>
      </c>
      <c r="AE24" s="669"/>
      <c r="AF24" s="669"/>
      <c r="AG24" s="669"/>
      <c r="AH24" s="669"/>
      <c r="AI24" s="669"/>
      <c r="AJ24" s="669"/>
      <c r="AK24" s="669"/>
      <c r="AL24" s="670" t="s">
        <v>176</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176</v>
      </c>
      <c r="BH24" s="666"/>
      <c r="BI24" s="666"/>
      <c r="BJ24" s="666"/>
      <c r="BK24" s="666"/>
      <c r="BL24" s="666"/>
      <c r="BM24" s="666"/>
      <c r="BN24" s="667"/>
      <c r="BO24" s="668" t="s">
        <v>176</v>
      </c>
      <c r="BP24" s="668"/>
      <c r="BQ24" s="668"/>
      <c r="BR24" s="668"/>
      <c r="BS24" s="669" t="s">
        <v>176</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161027997</v>
      </c>
      <c r="CS24" s="655"/>
      <c r="CT24" s="655"/>
      <c r="CU24" s="655"/>
      <c r="CV24" s="655"/>
      <c r="CW24" s="655"/>
      <c r="CX24" s="655"/>
      <c r="CY24" s="656"/>
      <c r="CZ24" s="659">
        <v>53.8</v>
      </c>
      <c r="DA24" s="660"/>
      <c r="DB24" s="660"/>
      <c r="DC24" s="679"/>
      <c r="DD24" s="704">
        <v>82381455</v>
      </c>
      <c r="DE24" s="655"/>
      <c r="DF24" s="655"/>
      <c r="DG24" s="655"/>
      <c r="DH24" s="655"/>
      <c r="DI24" s="655"/>
      <c r="DJ24" s="655"/>
      <c r="DK24" s="656"/>
      <c r="DL24" s="704">
        <v>79446483</v>
      </c>
      <c r="DM24" s="655"/>
      <c r="DN24" s="655"/>
      <c r="DO24" s="655"/>
      <c r="DP24" s="655"/>
      <c r="DQ24" s="655"/>
      <c r="DR24" s="655"/>
      <c r="DS24" s="655"/>
      <c r="DT24" s="655"/>
      <c r="DU24" s="655"/>
      <c r="DV24" s="656"/>
      <c r="DW24" s="659">
        <v>44.8</v>
      </c>
      <c r="DX24" s="660"/>
      <c r="DY24" s="660"/>
      <c r="DZ24" s="660"/>
      <c r="EA24" s="660"/>
      <c r="EB24" s="660"/>
      <c r="EC24" s="661"/>
    </row>
    <row r="25" spans="2:133" ht="11.25" customHeight="1">
      <c r="B25" s="662" t="s">
        <v>295</v>
      </c>
      <c r="C25" s="663"/>
      <c r="D25" s="663"/>
      <c r="E25" s="663"/>
      <c r="F25" s="663"/>
      <c r="G25" s="663"/>
      <c r="H25" s="663"/>
      <c r="I25" s="663"/>
      <c r="J25" s="663"/>
      <c r="K25" s="663"/>
      <c r="L25" s="663"/>
      <c r="M25" s="663"/>
      <c r="N25" s="663"/>
      <c r="O25" s="663"/>
      <c r="P25" s="663"/>
      <c r="Q25" s="664"/>
      <c r="R25" s="665" t="s">
        <v>176</v>
      </c>
      <c r="S25" s="666"/>
      <c r="T25" s="666"/>
      <c r="U25" s="666"/>
      <c r="V25" s="666"/>
      <c r="W25" s="666"/>
      <c r="X25" s="666"/>
      <c r="Y25" s="667"/>
      <c r="Z25" s="668" t="s">
        <v>231</v>
      </c>
      <c r="AA25" s="668"/>
      <c r="AB25" s="668"/>
      <c r="AC25" s="668"/>
      <c r="AD25" s="669" t="s">
        <v>176</v>
      </c>
      <c r="AE25" s="669"/>
      <c r="AF25" s="669"/>
      <c r="AG25" s="669"/>
      <c r="AH25" s="669"/>
      <c r="AI25" s="669"/>
      <c r="AJ25" s="669"/>
      <c r="AK25" s="669"/>
      <c r="AL25" s="670" t="s">
        <v>176</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176</v>
      </c>
      <c r="BH25" s="666"/>
      <c r="BI25" s="666"/>
      <c r="BJ25" s="666"/>
      <c r="BK25" s="666"/>
      <c r="BL25" s="666"/>
      <c r="BM25" s="666"/>
      <c r="BN25" s="667"/>
      <c r="BO25" s="668" t="s">
        <v>231</v>
      </c>
      <c r="BP25" s="668"/>
      <c r="BQ25" s="668"/>
      <c r="BR25" s="668"/>
      <c r="BS25" s="669" t="s">
        <v>176</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41088957</v>
      </c>
      <c r="CS25" s="690"/>
      <c r="CT25" s="690"/>
      <c r="CU25" s="690"/>
      <c r="CV25" s="690"/>
      <c r="CW25" s="690"/>
      <c r="CX25" s="690"/>
      <c r="CY25" s="691"/>
      <c r="CZ25" s="670">
        <v>13.7</v>
      </c>
      <c r="DA25" s="705"/>
      <c r="DB25" s="705"/>
      <c r="DC25" s="707"/>
      <c r="DD25" s="674">
        <v>38290996</v>
      </c>
      <c r="DE25" s="690"/>
      <c r="DF25" s="690"/>
      <c r="DG25" s="690"/>
      <c r="DH25" s="690"/>
      <c r="DI25" s="690"/>
      <c r="DJ25" s="690"/>
      <c r="DK25" s="691"/>
      <c r="DL25" s="674">
        <v>37275050</v>
      </c>
      <c r="DM25" s="690"/>
      <c r="DN25" s="690"/>
      <c r="DO25" s="690"/>
      <c r="DP25" s="690"/>
      <c r="DQ25" s="690"/>
      <c r="DR25" s="690"/>
      <c r="DS25" s="690"/>
      <c r="DT25" s="690"/>
      <c r="DU25" s="690"/>
      <c r="DV25" s="691"/>
      <c r="DW25" s="670">
        <v>21</v>
      </c>
      <c r="DX25" s="705"/>
      <c r="DY25" s="705"/>
      <c r="DZ25" s="705"/>
      <c r="EA25" s="705"/>
      <c r="EB25" s="705"/>
      <c r="EC25" s="706"/>
    </row>
    <row r="26" spans="2:133" ht="11.25" customHeight="1">
      <c r="B26" s="662" t="s">
        <v>298</v>
      </c>
      <c r="C26" s="663"/>
      <c r="D26" s="663"/>
      <c r="E26" s="663"/>
      <c r="F26" s="663"/>
      <c r="G26" s="663"/>
      <c r="H26" s="663"/>
      <c r="I26" s="663"/>
      <c r="J26" s="663"/>
      <c r="K26" s="663"/>
      <c r="L26" s="663"/>
      <c r="M26" s="663"/>
      <c r="N26" s="663"/>
      <c r="O26" s="663"/>
      <c r="P26" s="663"/>
      <c r="Q26" s="664"/>
      <c r="R26" s="665" t="s">
        <v>231</v>
      </c>
      <c r="S26" s="666"/>
      <c r="T26" s="666"/>
      <c r="U26" s="666"/>
      <c r="V26" s="666"/>
      <c r="W26" s="666"/>
      <c r="X26" s="666"/>
      <c r="Y26" s="667"/>
      <c r="Z26" s="668" t="s">
        <v>231</v>
      </c>
      <c r="AA26" s="668"/>
      <c r="AB26" s="668"/>
      <c r="AC26" s="668"/>
      <c r="AD26" s="669" t="s">
        <v>176</v>
      </c>
      <c r="AE26" s="669"/>
      <c r="AF26" s="669"/>
      <c r="AG26" s="669"/>
      <c r="AH26" s="669"/>
      <c r="AI26" s="669"/>
      <c r="AJ26" s="669"/>
      <c r="AK26" s="669"/>
      <c r="AL26" s="670" t="s">
        <v>176</v>
      </c>
      <c r="AM26" s="671"/>
      <c r="AN26" s="671"/>
      <c r="AO26" s="672"/>
      <c r="AP26" s="684" t="s">
        <v>299</v>
      </c>
      <c r="AQ26" s="708"/>
      <c r="AR26" s="708"/>
      <c r="AS26" s="708"/>
      <c r="AT26" s="708"/>
      <c r="AU26" s="708"/>
      <c r="AV26" s="708"/>
      <c r="AW26" s="708"/>
      <c r="AX26" s="708"/>
      <c r="AY26" s="708"/>
      <c r="AZ26" s="708"/>
      <c r="BA26" s="708"/>
      <c r="BB26" s="708"/>
      <c r="BC26" s="708"/>
      <c r="BD26" s="708"/>
      <c r="BE26" s="708"/>
      <c r="BF26" s="686"/>
      <c r="BG26" s="665" t="s">
        <v>176</v>
      </c>
      <c r="BH26" s="666"/>
      <c r="BI26" s="666"/>
      <c r="BJ26" s="666"/>
      <c r="BK26" s="666"/>
      <c r="BL26" s="666"/>
      <c r="BM26" s="666"/>
      <c r="BN26" s="667"/>
      <c r="BO26" s="668" t="s">
        <v>176</v>
      </c>
      <c r="BP26" s="668"/>
      <c r="BQ26" s="668"/>
      <c r="BR26" s="668"/>
      <c r="BS26" s="669" t="s">
        <v>231</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26755650</v>
      </c>
      <c r="CS26" s="666"/>
      <c r="CT26" s="666"/>
      <c r="CU26" s="666"/>
      <c r="CV26" s="666"/>
      <c r="CW26" s="666"/>
      <c r="CX26" s="666"/>
      <c r="CY26" s="667"/>
      <c r="CZ26" s="670">
        <v>8.9</v>
      </c>
      <c r="DA26" s="705"/>
      <c r="DB26" s="705"/>
      <c r="DC26" s="707"/>
      <c r="DD26" s="674">
        <v>25241794</v>
      </c>
      <c r="DE26" s="666"/>
      <c r="DF26" s="666"/>
      <c r="DG26" s="666"/>
      <c r="DH26" s="666"/>
      <c r="DI26" s="666"/>
      <c r="DJ26" s="666"/>
      <c r="DK26" s="667"/>
      <c r="DL26" s="674" t="s">
        <v>231</v>
      </c>
      <c r="DM26" s="666"/>
      <c r="DN26" s="666"/>
      <c r="DO26" s="666"/>
      <c r="DP26" s="666"/>
      <c r="DQ26" s="666"/>
      <c r="DR26" s="666"/>
      <c r="DS26" s="666"/>
      <c r="DT26" s="666"/>
      <c r="DU26" s="666"/>
      <c r="DV26" s="667"/>
      <c r="DW26" s="670" t="s">
        <v>231</v>
      </c>
      <c r="DX26" s="705"/>
      <c r="DY26" s="705"/>
      <c r="DZ26" s="705"/>
      <c r="EA26" s="705"/>
      <c r="EB26" s="705"/>
      <c r="EC26" s="706"/>
    </row>
    <row r="27" spans="2:133" ht="11.25" customHeight="1">
      <c r="B27" s="662" t="s">
        <v>301</v>
      </c>
      <c r="C27" s="663"/>
      <c r="D27" s="663"/>
      <c r="E27" s="663"/>
      <c r="F27" s="663"/>
      <c r="G27" s="663"/>
      <c r="H27" s="663"/>
      <c r="I27" s="663"/>
      <c r="J27" s="663"/>
      <c r="K27" s="663"/>
      <c r="L27" s="663"/>
      <c r="M27" s="663"/>
      <c r="N27" s="663"/>
      <c r="O27" s="663"/>
      <c r="P27" s="663"/>
      <c r="Q27" s="664"/>
      <c r="R27" s="665">
        <v>102037757</v>
      </c>
      <c r="S27" s="666"/>
      <c r="T27" s="666"/>
      <c r="U27" s="666"/>
      <c r="V27" s="666"/>
      <c r="W27" s="666"/>
      <c r="X27" s="666"/>
      <c r="Y27" s="667"/>
      <c r="Z27" s="668">
        <v>32.9</v>
      </c>
      <c r="AA27" s="668"/>
      <c r="AB27" s="668"/>
      <c r="AC27" s="668"/>
      <c r="AD27" s="669">
        <v>102037757</v>
      </c>
      <c r="AE27" s="669"/>
      <c r="AF27" s="669"/>
      <c r="AG27" s="669"/>
      <c r="AH27" s="669"/>
      <c r="AI27" s="669"/>
      <c r="AJ27" s="669"/>
      <c r="AK27" s="669"/>
      <c r="AL27" s="670">
        <v>57.5</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78354599</v>
      </c>
      <c r="BH27" s="666"/>
      <c r="BI27" s="666"/>
      <c r="BJ27" s="666"/>
      <c r="BK27" s="666"/>
      <c r="BL27" s="666"/>
      <c r="BM27" s="666"/>
      <c r="BN27" s="667"/>
      <c r="BO27" s="668">
        <v>100</v>
      </c>
      <c r="BP27" s="668"/>
      <c r="BQ27" s="668"/>
      <c r="BR27" s="668"/>
      <c r="BS27" s="669" t="s">
        <v>231</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117385910</v>
      </c>
      <c r="CS27" s="690"/>
      <c r="CT27" s="690"/>
      <c r="CU27" s="690"/>
      <c r="CV27" s="690"/>
      <c r="CW27" s="690"/>
      <c r="CX27" s="690"/>
      <c r="CY27" s="691"/>
      <c r="CZ27" s="670">
        <v>39.200000000000003</v>
      </c>
      <c r="DA27" s="705"/>
      <c r="DB27" s="705"/>
      <c r="DC27" s="707"/>
      <c r="DD27" s="674">
        <v>41647507</v>
      </c>
      <c r="DE27" s="690"/>
      <c r="DF27" s="690"/>
      <c r="DG27" s="690"/>
      <c r="DH27" s="690"/>
      <c r="DI27" s="690"/>
      <c r="DJ27" s="690"/>
      <c r="DK27" s="691"/>
      <c r="DL27" s="674">
        <v>39728481</v>
      </c>
      <c r="DM27" s="690"/>
      <c r="DN27" s="690"/>
      <c r="DO27" s="690"/>
      <c r="DP27" s="690"/>
      <c r="DQ27" s="690"/>
      <c r="DR27" s="690"/>
      <c r="DS27" s="690"/>
      <c r="DT27" s="690"/>
      <c r="DU27" s="690"/>
      <c r="DV27" s="691"/>
      <c r="DW27" s="670">
        <v>22.4</v>
      </c>
      <c r="DX27" s="705"/>
      <c r="DY27" s="705"/>
      <c r="DZ27" s="705"/>
      <c r="EA27" s="705"/>
      <c r="EB27" s="705"/>
      <c r="EC27" s="706"/>
    </row>
    <row r="28" spans="2:133" ht="11.25" customHeight="1">
      <c r="B28" s="662" t="s">
        <v>304</v>
      </c>
      <c r="C28" s="663"/>
      <c r="D28" s="663"/>
      <c r="E28" s="663"/>
      <c r="F28" s="663"/>
      <c r="G28" s="663"/>
      <c r="H28" s="663"/>
      <c r="I28" s="663"/>
      <c r="J28" s="663"/>
      <c r="K28" s="663"/>
      <c r="L28" s="663"/>
      <c r="M28" s="663"/>
      <c r="N28" s="663"/>
      <c r="O28" s="663"/>
      <c r="P28" s="663"/>
      <c r="Q28" s="664"/>
      <c r="R28" s="665">
        <v>70316</v>
      </c>
      <c r="S28" s="666"/>
      <c r="T28" s="666"/>
      <c r="U28" s="666"/>
      <c r="V28" s="666"/>
      <c r="W28" s="666"/>
      <c r="X28" s="666"/>
      <c r="Y28" s="667"/>
      <c r="Z28" s="668">
        <v>0</v>
      </c>
      <c r="AA28" s="668"/>
      <c r="AB28" s="668"/>
      <c r="AC28" s="668"/>
      <c r="AD28" s="669">
        <v>70316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2553130</v>
      </c>
      <c r="CS28" s="666"/>
      <c r="CT28" s="666"/>
      <c r="CU28" s="666"/>
      <c r="CV28" s="666"/>
      <c r="CW28" s="666"/>
      <c r="CX28" s="666"/>
      <c r="CY28" s="667"/>
      <c r="CZ28" s="670">
        <v>0.9</v>
      </c>
      <c r="DA28" s="705"/>
      <c r="DB28" s="705"/>
      <c r="DC28" s="707"/>
      <c r="DD28" s="674">
        <v>2442952</v>
      </c>
      <c r="DE28" s="666"/>
      <c r="DF28" s="666"/>
      <c r="DG28" s="666"/>
      <c r="DH28" s="666"/>
      <c r="DI28" s="666"/>
      <c r="DJ28" s="666"/>
      <c r="DK28" s="667"/>
      <c r="DL28" s="674">
        <v>2442952</v>
      </c>
      <c r="DM28" s="666"/>
      <c r="DN28" s="666"/>
      <c r="DO28" s="666"/>
      <c r="DP28" s="666"/>
      <c r="DQ28" s="666"/>
      <c r="DR28" s="666"/>
      <c r="DS28" s="666"/>
      <c r="DT28" s="666"/>
      <c r="DU28" s="666"/>
      <c r="DV28" s="667"/>
      <c r="DW28" s="670">
        <v>1.4</v>
      </c>
      <c r="DX28" s="705"/>
      <c r="DY28" s="705"/>
      <c r="DZ28" s="705"/>
      <c r="EA28" s="705"/>
      <c r="EB28" s="705"/>
      <c r="EC28" s="706"/>
    </row>
    <row r="29" spans="2:133" ht="11.25" customHeight="1">
      <c r="B29" s="662" t="s">
        <v>306</v>
      </c>
      <c r="C29" s="663"/>
      <c r="D29" s="663"/>
      <c r="E29" s="663"/>
      <c r="F29" s="663"/>
      <c r="G29" s="663"/>
      <c r="H29" s="663"/>
      <c r="I29" s="663"/>
      <c r="J29" s="663"/>
      <c r="K29" s="663"/>
      <c r="L29" s="663"/>
      <c r="M29" s="663"/>
      <c r="N29" s="663"/>
      <c r="O29" s="663"/>
      <c r="P29" s="663"/>
      <c r="Q29" s="664"/>
      <c r="R29" s="665">
        <v>2727404</v>
      </c>
      <c r="S29" s="666"/>
      <c r="T29" s="666"/>
      <c r="U29" s="666"/>
      <c r="V29" s="666"/>
      <c r="W29" s="666"/>
      <c r="X29" s="666"/>
      <c r="Y29" s="667"/>
      <c r="Z29" s="668">
        <v>0.9</v>
      </c>
      <c r="AA29" s="668"/>
      <c r="AB29" s="668"/>
      <c r="AC29" s="668"/>
      <c r="AD29" s="669" t="s">
        <v>176</v>
      </c>
      <c r="AE29" s="669"/>
      <c r="AF29" s="669"/>
      <c r="AG29" s="669"/>
      <c r="AH29" s="669"/>
      <c r="AI29" s="669"/>
      <c r="AJ29" s="669"/>
      <c r="AK29" s="669"/>
      <c r="AL29" s="670" t="s">
        <v>231</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308</v>
      </c>
      <c r="CG29" s="681"/>
      <c r="CH29" s="681"/>
      <c r="CI29" s="681"/>
      <c r="CJ29" s="681"/>
      <c r="CK29" s="681"/>
      <c r="CL29" s="681"/>
      <c r="CM29" s="681"/>
      <c r="CN29" s="681"/>
      <c r="CO29" s="681"/>
      <c r="CP29" s="681"/>
      <c r="CQ29" s="682"/>
      <c r="CR29" s="665">
        <v>2553130</v>
      </c>
      <c r="CS29" s="690"/>
      <c r="CT29" s="690"/>
      <c r="CU29" s="690"/>
      <c r="CV29" s="690"/>
      <c r="CW29" s="690"/>
      <c r="CX29" s="690"/>
      <c r="CY29" s="691"/>
      <c r="CZ29" s="670">
        <v>0.9</v>
      </c>
      <c r="DA29" s="705"/>
      <c r="DB29" s="705"/>
      <c r="DC29" s="707"/>
      <c r="DD29" s="674">
        <v>2442952</v>
      </c>
      <c r="DE29" s="690"/>
      <c r="DF29" s="690"/>
      <c r="DG29" s="690"/>
      <c r="DH29" s="690"/>
      <c r="DI29" s="690"/>
      <c r="DJ29" s="690"/>
      <c r="DK29" s="691"/>
      <c r="DL29" s="674">
        <v>2442952</v>
      </c>
      <c r="DM29" s="690"/>
      <c r="DN29" s="690"/>
      <c r="DO29" s="690"/>
      <c r="DP29" s="690"/>
      <c r="DQ29" s="690"/>
      <c r="DR29" s="690"/>
      <c r="DS29" s="690"/>
      <c r="DT29" s="690"/>
      <c r="DU29" s="690"/>
      <c r="DV29" s="691"/>
      <c r="DW29" s="670">
        <v>1.4</v>
      </c>
      <c r="DX29" s="705"/>
      <c r="DY29" s="705"/>
      <c r="DZ29" s="705"/>
      <c r="EA29" s="705"/>
      <c r="EB29" s="705"/>
      <c r="EC29" s="706"/>
    </row>
    <row r="30" spans="2:133" ht="11.25" customHeight="1">
      <c r="B30" s="662" t="s">
        <v>309</v>
      </c>
      <c r="C30" s="663"/>
      <c r="D30" s="663"/>
      <c r="E30" s="663"/>
      <c r="F30" s="663"/>
      <c r="G30" s="663"/>
      <c r="H30" s="663"/>
      <c r="I30" s="663"/>
      <c r="J30" s="663"/>
      <c r="K30" s="663"/>
      <c r="L30" s="663"/>
      <c r="M30" s="663"/>
      <c r="N30" s="663"/>
      <c r="O30" s="663"/>
      <c r="P30" s="663"/>
      <c r="Q30" s="664"/>
      <c r="R30" s="665">
        <v>6238319</v>
      </c>
      <c r="S30" s="666"/>
      <c r="T30" s="666"/>
      <c r="U30" s="666"/>
      <c r="V30" s="666"/>
      <c r="W30" s="666"/>
      <c r="X30" s="666"/>
      <c r="Y30" s="667"/>
      <c r="Z30" s="668">
        <v>2</v>
      </c>
      <c r="AA30" s="668"/>
      <c r="AB30" s="668"/>
      <c r="AC30" s="668"/>
      <c r="AD30" s="669">
        <v>2814430</v>
      </c>
      <c r="AE30" s="669"/>
      <c r="AF30" s="669"/>
      <c r="AG30" s="669"/>
      <c r="AH30" s="669"/>
      <c r="AI30" s="669"/>
      <c r="AJ30" s="669"/>
      <c r="AK30" s="669"/>
      <c r="AL30" s="670">
        <v>1.6</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2374322</v>
      </c>
      <c r="CS30" s="666"/>
      <c r="CT30" s="666"/>
      <c r="CU30" s="666"/>
      <c r="CV30" s="666"/>
      <c r="CW30" s="666"/>
      <c r="CX30" s="666"/>
      <c r="CY30" s="667"/>
      <c r="CZ30" s="670">
        <v>0.8</v>
      </c>
      <c r="DA30" s="705"/>
      <c r="DB30" s="705"/>
      <c r="DC30" s="707"/>
      <c r="DD30" s="674">
        <v>2374322</v>
      </c>
      <c r="DE30" s="666"/>
      <c r="DF30" s="666"/>
      <c r="DG30" s="666"/>
      <c r="DH30" s="666"/>
      <c r="DI30" s="666"/>
      <c r="DJ30" s="666"/>
      <c r="DK30" s="667"/>
      <c r="DL30" s="674">
        <v>2374322</v>
      </c>
      <c r="DM30" s="666"/>
      <c r="DN30" s="666"/>
      <c r="DO30" s="666"/>
      <c r="DP30" s="666"/>
      <c r="DQ30" s="666"/>
      <c r="DR30" s="666"/>
      <c r="DS30" s="666"/>
      <c r="DT30" s="666"/>
      <c r="DU30" s="666"/>
      <c r="DV30" s="667"/>
      <c r="DW30" s="670">
        <v>1.3</v>
      </c>
      <c r="DX30" s="705"/>
      <c r="DY30" s="705"/>
      <c r="DZ30" s="705"/>
      <c r="EA30" s="705"/>
      <c r="EB30" s="705"/>
      <c r="EC30" s="706"/>
    </row>
    <row r="31" spans="2:133" ht="11.25" customHeight="1">
      <c r="B31" s="662" t="s">
        <v>313</v>
      </c>
      <c r="C31" s="663"/>
      <c r="D31" s="663"/>
      <c r="E31" s="663"/>
      <c r="F31" s="663"/>
      <c r="G31" s="663"/>
      <c r="H31" s="663"/>
      <c r="I31" s="663"/>
      <c r="J31" s="663"/>
      <c r="K31" s="663"/>
      <c r="L31" s="663"/>
      <c r="M31" s="663"/>
      <c r="N31" s="663"/>
      <c r="O31" s="663"/>
      <c r="P31" s="663"/>
      <c r="Q31" s="664"/>
      <c r="R31" s="665">
        <v>1057712</v>
      </c>
      <c r="S31" s="666"/>
      <c r="T31" s="666"/>
      <c r="U31" s="666"/>
      <c r="V31" s="666"/>
      <c r="W31" s="666"/>
      <c r="X31" s="666"/>
      <c r="Y31" s="667"/>
      <c r="Z31" s="668">
        <v>0.3</v>
      </c>
      <c r="AA31" s="668"/>
      <c r="AB31" s="668"/>
      <c r="AC31" s="668"/>
      <c r="AD31" s="669" t="s">
        <v>231</v>
      </c>
      <c r="AE31" s="669"/>
      <c r="AF31" s="669"/>
      <c r="AG31" s="669"/>
      <c r="AH31" s="669"/>
      <c r="AI31" s="669"/>
      <c r="AJ31" s="669"/>
      <c r="AK31" s="669"/>
      <c r="AL31" s="670" t="s">
        <v>231</v>
      </c>
      <c r="AM31" s="671"/>
      <c r="AN31" s="671"/>
      <c r="AO31" s="672"/>
      <c r="AP31" s="725" t="s">
        <v>314</v>
      </c>
      <c r="AQ31" s="726"/>
      <c r="AR31" s="726"/>
      <c r="AS31" s="726"/>
      <c r="AT31" s="731" t="s">
        <v>315</v>
      </c>
      <c r="AU31" s="217"/>
      <c r="AV31" s="217"/>
      <c r="AW31" s="217"/>
      <c r="AX31" s="651" t="s">
        <v>189</v>
      </c>
      <c r="AY31" s="652"/>
      <c r="AZ31" s="652"/>
      <c r="BA31" s="652"/>
      <c r="BB31" s="652"/>
      <c r="BC31" s="652"/>
      <c r="BD31" s="652"/>
      <c r="BE31" s="652"/>
      <c r="BF31" s="653"/>
      <c r="BG31" s="724">
        <v>99.4</v>
      </c>
      <c r="BH31" s="720"/>
      <c r="BI31" s="720"/>
      <c r="BJ31" s="720"/>
      <c r="BK31" s="720"/>
      <c r="BL31" s="720"/>
      <c r="BM31" s="660">
        <v>99</v>
      </c>
      <c r="BN31" s="720"/>
      <c r="BO31" s="720"/>
      <c r="BP31" s="720"/>
      <c r="BQ31" s="721"/>
      <c r="BR31" s="724">
        <v>99.2</v>
      </c>
      <c r="BS31" s="720"/>
      <c r="BT31" s="720"/>
      <c r="BU31" s="720"/>
      <c r="BV31" s="720"/>
      <c r="BW31" s="720"/>
      <c r="BX31" s="660">
        <v>98.8</v>
      </c>
      <c r="BY31" s="720"/>
      <c r="BZ31" s="720"/>
      <c r="CA31" s="720"/>
      <c r="CB31" s="721"/>
      <c r="CD31" s="716"/>
      <c r="CE31" s="717"/>
      <c r="CF31" s="680" t="s">
        <v>316</v>
      </c>
      <c r="CG31" s="681"/>
      <c r="CH31" s="681"/>
      <c r="CI31" s="681"/>
      <c r="CJ31" s="681"/>
      <c r="CK31" s="681"/>
      <c r="CL31" s="681"/>
      <c r="CM31" s="681"/>
      <c r="CN31" s="681"/>
      <c r="CO31" s="681"/>
      <c r="CP31" s="681"/>
      <c r="CQ31" s="682"/>
      <c r="CR31" s="665">
        <v>178808</v>
      </c>
      <c r="CS31" s="690"/>
      <c r="CT31" s="690"/>
      <c r="CU31" s="690"/>
      <c r="CV31" s="690"/>
      <c r="CW31" s="690"/>
      <c r="CX31" s="690"/>
      <c r="CY31" s="691"/>
      <c r="CZ31" s="670">
        <v>0.1</v>
      </c>
      <c r="DA31" s="705"/>
      <c r="DB31" s="705"/>
      <c r="DC31" s="707"/>
      <c r="DD31" s="674">
        <v>68630</v>
      </c>
      <c r="DE31" s="690"/>
      <c r="DF31" s="690"/>
      <c r="DG31" s="690"/>
      <c r="DH31" s="690"/>
      <c r="DI31" s="690"/>
      <c r="DJ31" s="690"/>
      <c r="DK31" s="691"/>
      <c r="DL31" s="674">
        <v>68630</v>
      </c>
      <c r="DM31" s="690"/>
      <c r="DN31" s="690"/>
      <c r="DO31" s="690"/>
      <c r="DP31" s="690"/>
      <c r="DQ31" s="690"/>
      <c r="DR31" s="690"/>
      <c r="DS31" s="690"/>
      <c r="DT31" s="690"/>
      <c r="DU31" s="690"/>
      <c r="DV31" s="691"/>
      <c r="DW31" s="670">
        <v>0</v>
      </c>
      <c r="DX31" s="705"/>
      <c r="DY31" s="705"/>
      <c r="DZ31" s="705"/>
      <c r="EA31" s="705"/>
      <c r="EB31" s="705"/>
      <c r="EC31" s="706"/>
    </row>
    <row r="32" spans="2:133" ht="11.25" customHeight="1">
      <c r="B32" s="662" t="s">
        <v>317</v>
      </c>
      <c r="C32" s="663"/>
      <c r="D32" s="663"/>
      <c r="E32" s="663"/>
      <c r="F32" s="663"/>
      <c r="G32" s="663"/>
      <c r="H32" s="663"/>
      <c r="I32" s="663"/>
      <c r="J32" s="663"/>
      <c r="K32" s="663"/>
      <c r="L32" s="663"/>
      <c r="M32" s="663"/>
      <c r="N32" s="663"/>
      <c r="O32" s="663"/>
      <c r="P32" s="663"/>
      <c r="Q32" s="664"/>
      <c r="R32" s="665">
        <v>81200105</v>
      </c>
      <c r="S32" s="666"/>
      <c r="T32" s="666"/>
      <c r="U32" s="666"/>
      <c r="V32" s="666"/>
      <c r="W32" s="666"/>
      <c r="X32" s="666"/>
      <c r="Y32" s="667"/>
      <c r="Z32" s="668">
        <v>26.2</v>
      </c>
      <c r="AA32" s="668"/>
      <c r="AB32" s="668"/>
      <c r="AC32" s="668"/>
      <c r="AD32" s="669" t="s">
        <v>176</v>
      </c>
      <c r="AE32" s="669"/>
      <c r="AF32" s="669"/>
      <c r="AG32" s="669"/>
      <c r="AH32" s="669"/>
      <c r="AI32" s="669"/>
      <c r="AJ32" s="669"/>
      <c r="AK32" s="669"/>
      <c r="AL32" s="670" t="s">
        <v>176</v>
      </c>
      <c r="AM32" s="671"/>
      <c r="AN32" s="671"/>
      <c r="AO32" s="672"/>
      <c r="AP32" s="727"/>
      <c r="AQ32" s="728"/>
      <c r="AR32" s="728"/>
      <c r="AS32" s="728"/>
      <c r="AT32" s="732"/>
      <c r="AU32" s="216" t="s">
        <v>318</v>
      </c>
      <c r="AV32" s="216"/>
      <c r="AW32" s="216"/>
      <c r="AX32" s="662" t="s">
        <v>319</v>
      </c>
      <c r="AY32" s="663"/>
      <c r="AZ32" s="663"/>
      <c r="BA32" s="663"/>
      <c r="BB32" s="663"/>
      <c r="BC32" s="663"/>
      <c r="BD32" s="663"/>
      <c r="BE32" s="663"/>
      <c r="BF32" s="664"/>
      <c r="BG32" s="734">
        <v>99.3</v>
      </c>
      <c r="BH32" s="690"/>
      <c r="BI32" s="690"/>
      <c r="BJ32" s="690"/>
      <c r="BK32" s="690"/>
      <c r="BL32" s="690"/>
      <c r="BM32" s="671">
        <v>98.9</v>
      </c>
      <c r="BN32" s="722"/>
      <c r="BO32" s="722"/>
      <c r="BP32" s="722"/>
      <c r="BQ32" s="723"/>
      <c r="BR32" s="734">
        <v>99.2</v>
      </c>
      <c r="BS32" s="690"/>
      <c r="BT32" s="690"/>
      <c r="BU32" s="690"/>
      <c r="BV32" s="690"/>
      <c r="BW32" s="690"/>
      <c r="BX32" s="671">
        <v>98.8</v>
      </c>
      <c r="BY32" s="722"/>
      <c r="BZ32" s="722"/>
      <c r="CA32" s="722"/>
      <c r="CB32" s="723"/>
      <c r="CD32" s="718"/>
      <c r="CE32" s="719"/>
      <c r="CF32" s="680" t="s">
        <v>320</v>
      </c>
      <c r="CG32" s="681"/>
      <c r="CH32" s="681"/>
      <c r="CI32" s="681"/>
      <c r="CJ32" s="681"/>
      <c r="CK32" s="681"/>
      <c r="CL32" s="681"/>
      <c r="CM32" s="681"/>
      <c r="CN32" s="681"/>
      <c r="CO32" s="681"/>
      <c r="CP32" s="681"/>
      <c r="CQ32" s="682"/>
      <c r="CR32" s="665" t="s">
        <v>176</v>
      </c>
      <c r="CS32" s="666"/>
      <c r="CT32" s="666"/>
      <c r="CU32" s="666"/>
      <c r="CV32" s="666"/>
      <c r="CW32" s="666"/>
      <c r="CX32" s="666"/>
      <c r="CY32" s="667"/>
      <c r="CZ32" s="670" t="s">
        <v>176</v>
      </c>
      <c r="DA32" s="705"/>
      <c r="DB32" s="705"/>
      <c r="DC32" s="707"/>
      <c r="DD32" s="674" t="s">
        <v>176</v>
      </c>
      <c r="DE32" s="666"/>
      <c r="DF32" s="666"/>
      <c r="DG32" s="666"/>
      <c r="DH32" s="666"/>
      <c r="DI32" s="666"/>
      <c r="DJ32" s="666"/>
      <c r="DK32" s="667"/>
      <c r="DL32" s="674" t="s">
        <v>231</v>
      </c>
      <c r="DM32" s="666"/>
      <c r="DN32" s="666"/>
      <c r="DO32" s="666"/>
      <c r="DP32" s="666"/>
      <c r="DQ32" s="666"/>
      <c r="DR32" s="666"/>
      <c r="DS32" s="666"/>
      <c r="DT32" s="666"/>
      <c r="DU32" s="666"/>
      <c r="DV32" s="667"/>
      <c r="DW32" s="670" t="s">
        <v>176</v>
      </c>
      <c r="DX32" s="705"/>
      <c r="DY32" s="705"/>
      <c r="DZ32" s="705"/>
      <c r="EA32" s="705"/>
      <c r="EB32" s="705"/>
      <c r="EC32" s="706"/>
    </row>
    <row r="33" spans="2:133" ht="11.25" customHeight="1">
      <c r="B33" s="701" t="s">
        <v>321</v>
      </c>
      <c r="C33" s="702"/>
      <c r="D33" s="702"/>
      <c r="E33" s="702"/>
      <c r="F33" s="702"/>
      <c r="G33" s="702"/>
      <c r="H33" s="702"/>
      <c r="I33" s="702"/>
      <c r="J33" s="702"/>
      <c r="K33" s="702"/>
      <c r="L33" s="702"/>
      <c r="M33" s="702"/>
      <c r="N33" s="702"/>
      <c r="O33" s="702"/>
      <c r="P33" s="702"/>
      <c r="Q33" s="703"/>
      <c r="R33" s="665">
        <v>72855163</v>
      </c>
      <c r="S33" s="666"/>
      <c r="T33" s="666"/>
      <c r="U33" s="666"/>
      <c r="V33" s="666"/>
      <c r="W33" s="666"/>
      <c r="X33" s="666"/>
      <c r="Y33" s="667"/>
      <c r="Z33" s="668">
        <v>23.5</v>
      </c>
      <c r="AA33" s="668"/>
      <c r="AB33" s="668"/>
      <c r="AC33" s="668"/>
      <c r="AD33" s="669">
        <v>71383549</v>
      </c>
      <c r="AE33" s="669"/>
      <c r="AF33" s="669"/>
      <c r="AG33" s="669"/>
      <c r="AH33" s="669"/>
      <c r="AI33" s="669"/>
      <c r="AJ33" s="669"/>
      <c r="AK33" s="669"/>
      <c r="AL33" s="670">
        <v>40.200000000000003</v>
      </c>
      <c r="AM33" s="671"/>
      <c r="AN33" s="671"/>
      <c r="AO33" s="672"/>
      <c r="AP33" s="729"/>
      <c r="AQ33" s="730"/>
      <c r="AR33" s="730"/>
      <c r="AS33" s="730"/>
      <c r="AT33" s="733"/>
      <c r="AU33" s="218"/>
      <c r="AV33" s="218"/>
      <c r="AW33" s="218"/>
      <c r="AX33" s="709" t="s">
        <v>322</v>
      </c>
      <c r="AY33" s="710"/>
      <c r="AZ33" s="710"/>
      <c r="BA33" s="710"/>
      <c r="BB33" s="710"/>
      <c r="BC33" s="710"/>
      <c r="BD33" s="710"/>
      <c r="BE33" s="710"/>
      <c r="BF33" s="711"/>
      <c r="BG33" s="735" t="s">
        <v>176</v>
      </c>
      <c r="BH33" s="736"/>
      <c r="BI33" s="736"/>
      <c r="BJ33" s="736"/>
      <c r="BK33" s="736"/>
      <c r="BL33" s="736"/>
      <c r="BM33" s="737" t="s">
        <v>231</v>
      </c>
      <c r="BN33" s="736"/>
      <c r="BO33" s="736"/>
      <c r="BP33" s="736"/>
      <c r="BQ33" s="738"/>
      <c r="BR33" s="735" t="s">
        <v>231</v>
      </c>
      <c r="BS33" s="736"/>
      <c r="BT33" s="736"/>
      <c r="BU33" s="736"/>
      <c r="BV33" s="736"/>
      <c r="BW33" s="736"/>
      <c r="BX33" s="737" t="s">
        <v>231</v>
      </c>
      <c r="BY33" s="736"/>
      <c r="BZ33" s="736"/>
      <c r="CA33" s="736"/>
      <c r="CB33" s="738"/>
      <c r="CD33" s="680" t="s">
        <v>323</v>
      </c>
      <c r="CE33" s="681"/>
      <c r="CF33" s="681"/>
      <c r="CG33" s="681"/>
      <c r="CH33" s="681"/>
      <c r="CI33" s="681"/>
      <c r="CJ33" s="681"/>
      <c r="CK33" s="681"/>
      <c r="CL33" s="681"/>
      <c r="CM33" s="681"/>
      <c r="CN33" s="681"/>
      <c r="CO33" s="681"/>
      <c r="CP33" s="681"/>
      <c r="CQ33" s="682"/>
      <c r="CR33" s="665">
        <v>111182476</v>
      </c>
      <c r="CS33" s="690"/>
      <c r="CT33" s="690"/>
      <c r="CU33" s="690"/>
      <c r="CV33" s="690"/>
      <c r="CW33" s="690"/>
      <c r="CX33" s="690"/>
      <c r="CY33" s="691"/>
      <c r="CZ33" s="670">
        <v>37.1</v>
      </c>
      <c r="DA33" s="705"/>
      <c r="DB33" s="705"/>
      <c r="DC33" s="707"/>
      <c r="DD33" s="674">
        <v>83373697</v>
      </c>
      <c r="DE33" s="690"/>
      <c r="DF33" s="690"/>
      <c r="DG33" s="690"/>
      <c r="DH33" s="690"/>
      <c r="DI33" s="690"/>
      <c r="DJ33" s="690"/>
      <c r="DK33" s="691"/>
      <c r="DL33" s="674">
        <v>66888314</v>
      </c>
      <c r="DM33" s="690"/>
      <c r="DN33" s="690"/>
      <c r="DO33" s="690"/>
      <c r="DP33" s="690"/>
      <c r="DQ33" s="690"/>
      <c r="DR33" s="690"/>
      <c r="DS33" s="690"/>
      <c r="DT33" s="690"/>
      <c r="DU33" s="690"/>
      <c r="DV33" s="691"/>
      <c r="DW33" s="670">
        <v>37.700000000000003</v>
      </c>
      <c r="DX33" s="705"/>
      <c r="DY33" s="705"/>
      <c r="DZ33" s="705"/>
      <c r="EA33" s="705"/>
      <c r="EB33" s="705"/>
      <c r="EC33" s="706"/>
    </row>
    <row r="34" spans="2:133" ht="11.25" customHeight="1">
      <c r="B34" s="662" t="s">
        <v>324</v>
      </c>
      <c r="C34" s="663"/>
      <c r="D34" s="663"/>
      <c r="E34" s="663"/>
      <c r="F34" s="663"/>
      <c r="G34" s="663"/>
      <c r="H34" s="663"/>
      <c r="I34" s="663"/>
      <c r="J34" s="663"/>
      <c r="K34" s="663"/>
      <c r="L34" s="663"/>
      <c r="M34" s="663"/>
      <c r="N34" s="663"/>
      <c r="O34" s="663"/>
      <c r="P34" s="663"/>
      <c r="Q34" s="664"/>
      <c r="R34" s="665">
        <v>25513072</v>
      </c>
      <c r="S34" s="666"/>
      <c r="T34" s="666"/>
      <c r="U34" s="666"/>
      <c r="V34" s="666"/>
      <c r="W34" s="666"/>
      <c r="X34" s="666"/>
      <c r="Y34" s="667"/>
      <c r="Z34" s="668">
        <v>8.1999999999999993</v>
      </c>
      <c r="AA34" s="668"/>
      <c r="AB34" s="668"/>
      <c r="AC34" s="668"/>
      <c r="AD34" s="669" t="s">
        <v>176</v>
      </c>
      <c r="AE34" s="669"/>
      <c r="AF34" s="669"/>
      <c r="AG34" s="669"/>
      <c r="AH34" s="669"/>
      <c r="AI34" s="669"/>
      <c r="AJ34" s="669"/>
      <c r="AK34" s="669"/>
      <c r="AL34" s="670" t="s">
        <v>231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325</v>
      </c>
      <c r="CE34" s="681"/>
      <c r="CF34" s="681"/>
      <c r="CG34" s="681"/>
      <c r="CH34" s="681"/>
      <c r="CI34" s="681"/>
      <c r="CJ34" s="681"/>
      <c r="CK34" s="681"/>
      <c r="CL34" s="681"/>
      <c r="CM34" s="681"/>
      <c r="CN34" s="681"/>
      <c r="CO34" s="681"/>
      <c r="CP34" s="681"/>
      <c r="CQ34" s="682"/>
      <c r="CR34" s="665">
        <v>60099019</v>
      </c>
      <c r="CS34" s="666"/>
      <c r="CT34" s="666"/>
      <c r="CU34" s="666"/>
      <c r="CV34" s="666"/>
      <c r="CW34" s="666"/>
      <c r="CX34" s="666"/>
      <c r="CY34" s="667"/>
      <c r="CZ34" s="670">
        <v>20.100000000000001</v>
      </c>
      <c r="DA34" s="705"/>
      <c r="DB34" s="705"/>
      <c r="DC34" s="707"/>
      <c r="DD34" s="674">
        <v>42781331</v>
      </c>
      <c r="DE34" s="666"/>
      <c r="DF34" s="666"/>
      <c r="DG34" s="666"/>
      <c r="DH34" s="666"/>
      <c r="DI34" s="666"/>
      <c r="DJ34" s="666"/>
      <c r="DK34" s="667"/>
      <c r="DL34" s="674">
        <v>38045058</v>
      </c>
      <c r="DM34" s="666"/>
      <c r="DN34" s="666"/>
      <c r="DO34" s="666"/>
      <c r="DP34" s="666"/>
      <c r="DQ34" s="666"/>
      <c r="DR34" s="666"/>
      <c r="DS34" s="666"/>
      <c r="DT34" s="666"/>
      <c r="DU34" s="666"/>
      <c r="DV34" s="667"/>
      <c r="DW34" s="670">
        <v>21.4</v>
      </c>
      <c r="DX34" s="705"/>
      <c r="DY34" s="705"/>
      <c r="DZ34" s="705"/>
      <c r="EA34" s="705"/>
      <c r="EB34" s="705"/>
      <c r="EC34" s="706"/>
    </row>
    <row r="35" spans="2:133" ht="11.25" customHeight="1">
      <c r="B35" s="662" t="s">
        <v>326</v>
      </c>
      <c r="C35" s="663"/>
      <c r="D35" s="663"/>
      <c r="E35" s="663"/>
      <c r="F35" s="663"/>
      <c r="G35" s="663"/>
      <c r="H35" s="663"/>
      <c r="I35" s="663"/>
      <c r="J35" s="663"/>
      <c r="K35" s="663"/>
      <c r="L35" s="663"/>
      <c r="M35" s="663"/>
      <c r="N35" s="663"/>
      <c r="O35" s="663"/>
      <c r="P35" s="663"/>
      <c r="Q35" s="664"/>
      <c r="R35" s="665">
        <v>1225760</v>
      </c>
      <c r="S35" s="666"/>
      <c r="T35" s="666"/>
      <c r="U35" s="666"/>
      <c r="V35" s="666"/>
      <c r="W35" s="666"/>
      <c r="X35" s="666"/>
      <c r="Y35" s="667"/>
      <c r="Z35" s="668">
        <v>0.4</v>
      </c>
      <c r="AA35" s="668"/>
      <c r="AB35" s="668"/>
      <c r="AC35" s="668"/>
      <c r="AD35" s="669">
        <v>1066092</v>
      </c>
      <c r="AE35" s="669"/>
      <c r="AF35" s="669"/>
      <c r="AG35" s="669"/>
      <c r="AH35" s="669"/>
      <c r="AI35" s="669"/>
      <c r="AJ35" s="669"/>
      <c r="AK35" s="669"/>
      <c r="AL35" s="670">
        <v>0.6</v>
      </c>
      <c r="AM35" s="671"/>
      <c r="AN35" s="671"/>
      <c r="AO35" s="672"/>
      <c r="AP35" s="221"/>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4973380</v>
      </c>
      <c r="CS35" s="690"/>
      <c r="CT35" s="690"/>
      <c r="CU35" s="690"/>
      <c r="CV35" s="690"/>
      <c r="CW35" s="690"/>
      <c r="CX35" s="690"/>
      <c r="CY35" s="691"/>
      <c r="CZ35" s="670">
        <v>1.7</v>
      </c>
      <c r="DA35" s="705"/>
      <c r="DB35" s="705"/>
      <c r="DC35" s="707"/>
      <c r="DD35" s="674">
        <v>3932688</v>
      </c>
      <c r="DE35" s="690"/>
      <c r="DF35" s="690"/>
      <c r="DG35" s="690"/>
      <c r="DH35" s="690"/>
      <c r="DI35" s="690"/>
      <c r="DJ35" s="690"/>
      <c r="DK35" s="691"/>
      <c r="DL35" s="674">
        <v>3932688</v>
      </c>
      <c r="DM35" s="690"/>
      <c r="DN35" s="690"/>
      <c r="DO35" s="690"/>
      <c r="DP35" s="690"/>
      <c r="DQ35" s="690"/>
      <c r="DR35" s="690"/>
      <c r="DS35" s="690"/>
      <c r="DT35" s="690"/>
      <c r="DU35" s="690"/>
      <c r="DV35" s="691"/>
      <c r="DW35" s="670">
        <v>2.2000000000000002</v>
      </c>
      <c r="DX35" s="705"/>
      <c r="DY35" s="705"/>
      <c r="DZ35" s="705"/>
      <c r="EA35" s="705"/>
      <c r="EB35" s="705"/>
      <c r="EC35" s="706"/>
    </row>
    <row r="36" spans="2:133" ht="11.25" customHeight="1">
      <c r="B36" s="662" t="s">
        <v>330</v>
      </c>
      <c r="C36" s="663"/>
      <c r="D36" s="663"/>
      <c r="E36" s="663"/>
      <c r="F36" s="663"/>
      <c r="G36" s="663"/>
      <c r="H36" s="663"/>
      <c r="I36" s="663"/>
      <c r="J36" s="663"/>
      <c r="K36" s="663"/>
      <c r="L36" s="663"/>
      <c r="M36" s="663"/>
      <c r="N36" s="663"/>
      <c r="O36" s="663"/>
      <c r="P36" s="663"/>
      <c r="Q36" s="664"/>
      <c r="R36" s="665">
        <v>84490</v>
      </c>
      <c r="S36" s="666"/>
      <c r="T36" s="666"/>
      <c r="U36" s="666"/>
      <c r="V36" s="666"/>
      <c r="W36" s="666"/>
      <c r="X36" s="666"/>
      <c r="Y36" s="667"/>
      <c r="Z36" s="668">
        <v>0</v>
      </c>
      <c r="AA36" s="668"/>
      <c r="AB36" s="668"/>
      <c r="AC36" s="668"/>
      <c r="AD36" s="669" t="s">
        <v>176</v>
      </c>
      <c r="AE36" s="669"/>
      <c r="AF36" s="669"/>
      <c r="AG36" s="669"/>
      <c r="AH36" s="669"/>
      <c r="AI36" s="669"/>
      <c r="AJ36" s="669"/>
      <c r="AK36" s="669"/>
      <c r="AL36" s="670" t="s">
        <v>176</v>
      </c>
      <c r="AM36" s="671"/>
      <c r="AN36" s="671"/>
      <c r="AO36" s="672"/>
      <c r="AP36" s="221"/>
      <c r="AQ36" s="739" t="s">
        <v>331</v>
      </c>
      <c r="AR36" s="740"/>
      <c r="AS36" s="740"/>
      <c r="AT36" s="740"/>
      <c r="AU36" s="740"/>
      <c r="AV36" s="740"/>
      <c r="AW36" s="740"/>
      <c r="AX36" s="740"/>
      <c r="AY36" s="741"/>
      <c r="AZ36" s="654">
        <v>22870088</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1119377</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17397502</v>
      </c>
      <c r="CS36" s="666"/>
      <c r="CT36" s="666"/>
      <c r="CU36" s="666"/>
      <c r="CV36" s="666"/>
      <c r="CW36" s="666"/>
      <c r="CX36" s="666"/>
      <c r="CY36" s="667"/>
      <c r="CZ36" s="670">
        <v>5.8</v>
      </c>
      <c r="DA36" s="705"/>
      <c r="DB36" s="705"/>
      <c r="DC36" s="707"/>
      <c r="DD36" s="674">
        <v>12124783</v>
      </c>
      <c r="DE36" s="666"/>
      <c r="DF36" s="666"/>
      <c r="DG36" s="666"/>
      <c r="DH36" s="666"/>
      <c r="DI36" s="666"/>
      <c r="DJ36" s="666"/>
      <c r="DK36" s="667"/>
      <c r="DL36" s="674">
        <v>7787991</v>
      </c>
      <c r="DM36" s="666"/>
      <c r="DN36" s="666"/>
      <c r="DO36" s="666"/>
      <c r="DP36" s="666"/>
      <c r="DQ36" s="666"/>
      <c r="DR36" s="666"/>
      <c r="DS36" s="666"/>
      <c r="DT36" s="666"/>
      <c r="DU36" s="666"/>
      <c r="DV36" s="667"/>
      <c r="DW36" s="670">
        <v>4.4000000000000004</v>
      </c>
      <c r="DX36" s="705"/>
      <c r="DY36" s="705"/>
      <c r="DZ36" s="705"/>
      <c r="EA36" s="705"/>
      <c r="EB36" s="705"/>
      <c r="EC36" s="706"/>
    </row>
    <row r="37" spans="2:133" ht="11.25" customHeight="1">
      <c r="B37" s="662" t="s">
        <v>334</v>
      </c>
      <c r="C37" s="663"/>
      <c r="D37" s="663"/>
      <c r="E37" s="663"/>
      <c r="F37" s="663"/>
      <c r="G37" s="663"/>
      <c r="H37" s="663"/>
      <c r="I37" s="663"/>
      <c r="J37" s="663"/>
      <c r="K37" s="663"/>
      <c r="L37" s="663"/>
      <c r="M37" s="663"/>
      <c r="N37" s="663"/>
      <c r="O37" s="663"/>
      <c r="P37" s="663"/>
      <c r="Q37" s="664"/>
      <c r="R37" s="665">
        <v>2729636</v>
      </c>
      <c r="S37" s="666"/>
      <c r="T37" s="666"/>
      <c r="U37" s="666"/>
      <c r="V37" s="666"/>
      <c r="W37" s="666"/>
      <c r="X37" s="666"/>
      <c r="Y37" s="667"/>
      <c r="Z37" s="668">
        <v>0.9</v>
      </c>
      <c r="AA37" s="668"/>
      <c r="AB37" s="668"/>
      <c r="AC37" s="668"/>
      <c r="AD37" s="669" t="s">
        <v>176</v>
      </c>
      <c r="AE37" s="669"/>
      <c r="AF37" s="669"/>
      <c r="AG37" s="669"/>
      <c r="AH37" s="669"/>
      <c r="AI37" s="669"/>
      <c r="AJ37" s="669"/>
      <c r="AK37" s="669"/>
      <c r="AL37" s="670" t="s">
        <v>176</v>
      </c>
      <c r="AM37" s="671"/>
      <c r="AN37" s="671"/>
      <c r="AO37" s="672"/>
      <c r="AQ37" s="743" t="s">
        <v>335</v>
      </c>
      <c r="AR37" s="744"/>
      <c r="AS37" s="744"/>
      <c r="AT37" s="744"/>
      <c r="AU37" s="744"/>
      <c r="AV37" s="744"/>
      <c r="AW37" s="744"/>
      <c r="AX37" s="744"/>
      <c r="AY37" s="745"/>
      <c r="AZ37" s="665">
        <v>96236</v>
      </c>
      <c r="BA37" s="666"/>
      <c r="BB37" s="666"/>
      <c r="BC37" s="666"/>
      <c r="BD37" s="690"/>
      <c r="BE37" s="690"/>
      <c r="BF37" s="723"/>
      <c r="BG37" s="680" t="s">
        <v>336</v>
      </c>
      <c r="BH37" s="681"/>
      <c r="BI37" s="681"/>
      <c r="BJ37" s="681"/>
      <c r="BK37" s="681"/>
      <c r="BL37" s="681"/>
      <c r="BM37" s="681"/>
      <c r="BN37" s="681"/>
      <c r="BO37" s="681"/>
      <c r="BP37" s="681"/>
      <c r="BQ37" s="681"/>
      <c r="BR37" s="681"/>
      <c r="BS37" s="681"/>
      <c r="BT37" s="681"/>
      <c r="BU37" s="682"/>
      <c r="BV37" s="665">
        <v>1119377</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3182739</v>
      </c>
      <c r="CS37" s="690"/>
      <c r="CT37" s="690"/>
      <c r="CU37" s="690"/>
      <c r="CV37" s="690"/>
      <c r="CW37" s="690"/>
      <c r="CX37" s="690"/>
      <c r="CY37" s="691"/>
      <c r="CZ37" s="670">
        <v>1.1000000000000001</v>
      </c>
      <c r="DA37" s="705"/>
      <c r="DB37" s="705"/>
      <c r="DC37" s="707"/>
      <c r="DD37" s="674">
        <v>3182739</v>
      </c>
      <c r="DE37" s="690"/>
      <c r="DF37" s="690"/>
      <c r="DG37" s="690"/>
      <c r="DH37" s="690"/>
      <c r="DI37" s="690"/>
      <c r="DJ37" s="690"/>
      <c r="DK37" s="691"/>
      <c r="DL37" s="674">
        <v>2256652</v>
      </c>
      <c r="DM37" s="690"/>
      <c r="DN37" s="690"/>
      <c r="DO37" s="690"/>
      <c r="DP37" s="690"/>
      <c r="DQ37" s="690"/>
      <c r="DR37" s="690"/>
      <c r="DS37" s="690"/>
      <c r="DT37" s="690"/>
      <c r="DU37" s="690"/>
      <c r="DV37" s="691"/>
      <c r="DW37" s="670">
        <v>1.3</v>
      </c>
      <c r="DX37" s="705"/>
      <c r="DY37" s="705"/>
      <c r="DZ37" s="705"/>
      <c r="EA37" s="705"/>
      <c r="EB37" s="705"/>
      <c r="EC37" s="706"/>
    </row>
    <row r="38" spans="2:133" ht="11.25" customHeight="1">
      <c r="B38" s="662" t="s">
        <v>338</v>
      </c>
      <c r="C38" s="663"/>
      <c r="D38" s="663"/>
      <c r="E38" s="663"/>
      <c r="F38" s="663"/>
      <c r="G38" s="663"/>
      <c r="H38" s="663"/>
      <c r="I38" s="663"/>
      <c r="J38" s="663"/>
      <c r="K38" s="663"/>
      <c r="L38" s="663"/>
      <c r="M38" s="663"/>
      <c r="N38" s="663"/>
      <c r="O38" s="663"/>
      <c r="P38" s="663"/>
      <c r="Q38" s="664"/>
      <c r="R38" s="665">
        <v>3935160</v>
      </c>
      <c r="S38" s="666"/>
      <c r="T38" s="666"/>
      <c r="U38" s="666"/>
      <c r="V38" s="666"/>
      <c r="W38" s="666"/>
      <c r="X38" s="666"/>
      <c r="Y38" s="667"/>
      <c r="Z38" s="668">
        <v>1.3</v>
      </c>
      <c r="AA38" s="668"/>
      <c r="AB38" s="668"/>
      <c r="AC38" s="668"/>
      <c r="AD38" s="669" t="s">
        <v>231</v>
      </c>
      <c r="AE38" s="669"/>
      <c r="AF38" s="669"/>
      <c r="AG38" s="669"/>
      <c r="AH38" s="669"/>
      <c r="AI38" s="669"/>
      <c r="AJ38" s="669"/>
      <c r="AK38" s="669"/>
      <c r="AL38" s="670" t="s">
        <v>176</v>
      </c>
      <c r="AM38" s="671"/>
      <c r="AN38" s="671"/>
      <c r="AO38" s="672"/>
      <c r="AQ38" s="743" t="s">
        <v>339</v>
      </c>
      <c r="AR38" s="744"/>
      <c r="AS38" s="744"/>
      <c r="AT38" s="744"/>
      <c r="AU38" s="744"/>
      <c r="AV38" s="744"/>
      <c r="AW38" s="744"/>
      <c r="AX38" s="744"/>
      <c r="AY38" s="745"/>
      <c r="AZ38" s="665" t="s">
        <v>231</v>
      </c>
      <c r="BA38" s="666"/>
      <c r="BB38" s="666"/>
      <c r="BC38" s="666"/>
      <c r="BD38" s="690"/>
      <c r="BE38" s="690"/>
      <c r="BF38" s="723"/>
      <c r="BG38" s="680" t="s">
        <v>340</v>
      </c>
      <c r="BH38" s="681"/>
      <c r="BI38" s="681"/>
      <c r="BJ38" s="681"/>
      <c r="BK38" s="681"/>
      <c r="BL38" s="681"/>
      <c r="BM38" s="681"/>
      <c r="BN38" s="681"/>
      <c r="BO38" s="681"/>
      <c r="BP38" s="681"/>
      <c r="BQ38" s="681"/>
      <c r="BR38" s="681"/>
      <c r="BS38" s="681"/>
      <c r="BT38" s="681"/>
      <c r="BU38" s="682"/>
      <c r="BV38" s="665">
        <v>92331</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22870088</v>
      </c>
      <c r="CS38" s="666"/>
      <c r="CT38" s="666"/>
      <c r="CU38" s="666"/>
      <c r="CV38" s="666"/>
      <c r="CW38" s="666"/>
      <c r="CX38" s="666"/>
      <c r="CY38" s="667"/>
      <c r="CZ38" s="670">
        <v>7.6</v>
      </c>
      <c r="DA38" s="705"/>
      <c r="DB38" s="705"/>
      <c r="DC38" s="707"/>
      <c r="DD38" s="674">
        <v>19331495</v>
      </c>
      <c r="DE38" s="666"/>
      <c r="DF38" s="666"/>
      <c r="DG38" s="666"/>
      <c r="DH38" s="666"/>
      <c r="DI38" s="666"/>
      <c r="DJ38" s="666"/>
      <c r="DK38" s="667"/>
      <c r="DL38" s="674">
        <v>17122577</v>
      </c>
      <c r="DM38" s="666"/>
      <c r="DN38" s="666"/>
      <c r="DO38" s="666"/>
      <c r="DP38" s="666"/>
      <c r="DQ38" s="666"/>
      <c r="DR38" s="666"/>
      <c r="DS38" s="666"/>
      <c r="DT38" s="666"/>
      <c r="DU38" s="666"/>
      <c r="DV38" s="667"/>
      <c r="DW38" s="670">
        <v>9.6999999999999993</v>
      </c>
      <c r="DX38" s="705"/>
      <c r="DY38" s="705"/>
      <c r="DZ38" s="705"/>
      <c r="EA38" s="705"/>
      <c r="EB38" s="705"/>
      <c r="EC38" s="706"/>
    </row>
    <row r="39" spans="2:133" ht="11.25" customHeight="1">
      <c r="B39" s="662" t="s">
        <v>342</v>
      </c>
      <c r="C39" s="663"/>
      <c r="D39" s="663"/>
      <c r="E39" s="663"/>
      <c r="F39" s="663"/>
      <c r="G39" s="663"/>
      <c r="H39" s="663"/>
      <c r="I39" s="663"/>
      <c r="J39" s="663"/>
      <c r="K39" s="663"/>
      <c r="L39" s="663"/>
      <c r="M39" s="663"/>
      <c r="N39" s="663"/>
      <c r="O39" s="663"/>
      <c r="P39" s="663"/>
      <c r="Q39" s="664"/>
      <c r="R39" s="665">
        <v>9176837</v>
      </c>
      <c r="S39" s="666"/>
      <c r="T39" s="666"/>
      <c r="U39" s="666"/>
      <c r="V39" s="666"/>
      <c r="W39" s="666"/>
      <c r="X39" s="666"/>
      <c r="Y39" s="667"/>
      <c r="Z39" s="668">
        <v>3</v>
      </c>
      <c r="AA39" s="668"/>
      <c r="AB39" s="668"/>
      <c r="AC39" s="668"/>
      <c r="AD39" s="669">
        <v>19380</v>
      </c>
      <c r="AE39" s="669"/>
      <c r="AF39" s="669"/>
      <c r="AG39" s="669"/>
      <c r="AH39" s="669"/>
      <c r="AI39" s="669"/>
      <c r="AJ39" s="669"/>
      <c r="AK39" s="669"/>
      <c r="AL39" s="670">
        <v>0</v>
      </c>
      <c r="AM39" s="671"/>
      <c r="AN39" s="671"/>
      <c r="AO39" s="672"/>
      <c r="AQ39" s="743" t="s">
        <v>343</v>
      </c>
      <c r="AR39" s="744"/>
      <c r="AS39" s="744"/>
      <c r="AT39" s="744"/>
      <c r="AU39" s="744"/>
      <c r="AV39" s="744"/>
      <c r="AW39" s="744"/>
      <c r="AX39" s="744"/>
      <c r="AY39" s="745"/>
      <c r="AZ39" s="665" t="s">
        <v>231</v>
      </c>
      <c r="BA39" s="666"/>
      <c r="BB39" s="666"/>
      <c r="BC39" s="666"/>
      <c r="BD39" s="690"/>
      <c r="BE39" s="690"/>
      <c r="BF39" s="723"/>
      <c r="BG39" s="680" t="s">
        <v>344</v>
      </c>
      <c r="BH39" s="681"/>
      <c r="BI39" s="681"/>
      <c r="BJ39" s="681"/>
      <c r="BK39" s="681"/>
      <c r="BL39" s="681"/>
      <c r="BM39" s="681"/>
      <c r="BN39" s="681"/>
      <c r="BO39" s="681"/>
      <c r="BP39" s="681"/>
      <c r="BQ39" s="681"/>
      <c r="BR39" s="681"/>
      <c r="BS39" s="681"/>
      <c r="BT39" s="681"/>
      <c r="BU39" s="682"/>
      <c r="BV39" s="665">
        <v>126679</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4631512</v>
      </c>
      <c r="CS39" s="690"/>
      <c r="CT39" s="690"/>
      <c r="CU39" s="690"/>
      <c r="CV39" s="690"/>
      <c r="CW39" s="690"/>
      <c r="CX39" s="690"/>
      <c r="CY39" s="691"/>
      <c r="CZ39" s="670">
        <v>1.5</v>
      </c>
      <c r="DA39" s="705"/>
      <c r="DB39" s="705"/>
      <c r="DC39" s="707"/>
      <c r="DD39" s="674">
        <v>4573808</v>
      </c>
      <c r="DE39" s="690"/>
      <c r="DF39" s="690"/>
      <c r="DG39" s="690"/>
      <c r="DH39" s="690"/>
      <c r="DI39" s="690"/>
      <c r="DJ39" s="690"/>
      <c r="DK39" s="691"/>
      <c r="DL39" s="674" t="s">
        <v>231</v>
      </c>
      <c r="DM39" s="690"/>
      <c r="DN39" s="690"/>
      <c r="DO39" s="690"/>
      <c r="DP39" s="690"/>
      <c r="DQ39" s="690"/>
      <c r="DR39" s="690"/>
      <c r="DS39" s="690"/>
      <c r="DT39" s="690"/>
      <c r="DU39" s="690"/>
      <c r="DV39" s="691"/>
      <c r="DW39" s="670" t="s">
        <v>176</v>
      </c>
      <c r="DX39" s="705"/>
      <c r="DY39" s="705"/>
      <c r="DZ39" s="705"/>
      <c r="EA39" s="705"/>
      <c r="EB39" s="705"/>
      <c r="EC39" s="706"/>
    </row>
    <row r="40" spans="2:133" ht="11.25" customHeight="1">
      <c r="B40" s="662" t="s">
        <v>346</v>
      </c>
      <c r="C40" s="663"/>
      <c r="D40" s="663"/>
      <c r="E40" s="663"/>
      <c r="F40" s="663"/>
      <c r="G40" s="663"/>
      <c r="H40" s="663"/>
      <c r="I40" s="663"/>
      <c r="J40" s="663"/>
      <c r="K40" s="663"/>
      <c r="L40" s="663"/>
      <c r="M40" s="663"/>
      <c r="N40" s="663"/>
      <c r="O40" s="663"/>
      <c r="P40" s="663"/>
      <c r="Q40" s="664"/>
      <c r="R40" s="665">
        <v>1027000</v>
      </c>
      <c r="S40" s="666"/>
      <c r="T40" s="666"/>
      <c r="U40" s="666"/>
      <c r="V40" s="666"/>
      <c r="W40" s="666"/>
      <c r="X40" s="666"/>
      <c r="Y40" s="667"/>
      <c r="Z40" s="668">
        <v>0.3</v>
      </c>
      <c r="AA40" s="668"/>
      <c r="AB40" s="668"/>
      <c r="AC40" s="668"/>
      <c r="AD40" s="669" t="s">
        <v>231</v>
      </c>
      <c r="AE40" s="669"/>
      <c r="AF40" s="669"/>
      <c r="AG40" s="669"/>
      <c r="AH40" s="669"/>
      <c r="AI40" s="669"/>
      <c r="AJ40" s="669"/>
      <c r="AK40" s="669"/>
      <c r="AL40" s="670" t="s">
        <v>176</v>
      </c>
      <c r="AM40" s="671"/>
      <c r="AN40" s="671"/>
      <c r="AO40" s="672"/>
      <c r="AQ40" s="743" t="s">
        <v>347</v>
      </c>
      <c r="AR40" s="744"/>
      <c r="AS40" s="744"/>
      <c r="AT40" s="744"/>
      <c r="AU40" s="744"/>
      <c r="AV40" s="744"/>
      <c r="AW40" s="744"/>
      <c r="AX40" s="744"/>
      <c r="AY40" s="745"/>
      <c r="AZ40" s="665" t="s">
        <v>176</v>
      </c>
      <c r="BA40" s="666"/>
      <c r="BB40" s="666"/>
      <c r="BC40" s="666"/>
      <c r="BD40" s="690"/>
      <c r="BE40" s="690"/>
      <c r="BF40" s="723"/>
      <c r="BG40" s="746" t="s">
        <v>348</v>
      </c>
      <c r="BH40" s="747"/>
      <c r="BI40" s="747"/>
      <c r="BJ40" s="747"/>
      <c r="BK40" s="747"/>
      <c r="BL40" s="222"/>
      <c r="BM40" s="681" t="s">
        <v>349</v>
      </c>
      <c r="BN40" s="681"/>
      <c r="BO40" s="681"/>
      <c r="BP40" s="681"/>
      <c r="BQ40" s="681"/>
      <c r="BR40" s="681"/>
      <c r="BS40" s="681"/>
      <c r="BT40" s="681"/>
      <c r="BU40" s="682"/>
      <c r="BV40" s="665">
        <v>126</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1210975</v>
      </c>
      <c r="CS40" s="666"/>
      <c r="CT40" s="666"/>
      <c r="CU40" s="666"/>
      <c r="CV40" s="666"/>
      <c r="CW40" s="666"/>
      <c r="CX40" s="666"/>
      <c r="CY40" s="667"/>
      <c r="CZ40" s="670">
        <v>0.4</v>
      </c>
      <c r="DA40" s="705"/>
      <c r="DB40" s="705"/>
      <c r="DC40" s="707"/>
      <c r="DD40" s="674">
        <v>629592</v>
      </c>
      <c r="DE40" s="666"/>
      <c r="DF40" s="666"/>
      <c r="DG40" s="666"/>
      <c r="DH40" s="666"/>
      <c r="DI40" s="666"/>
      <c r="DJ40" s="666"/>
      <c r="DK40" s="667"/>
      <c r="DL40" s="674" t="s">
        <v>176</v>
      </c>
      <c r="DM40" s="666"/>
      <c r="DN40" s="666"/>
      <c r="DO40" s="666"/>
      <c r="DP40" s="666"/>
      <c r="DQ40" s="666"/>
      <c r="DR40" s="666"/>
      <c r="DS40" s="666"/>
      <c r="DT40" s="666"/>
      <c r="DU40" s="666"/>
      <c r="DV40" s="667"/>
      <c r="DW40" s="670" t="s">
        <v>176</v>
      </c>
      <c r="DX40" s="705"/>
      <c r="DY40" s="705"/>
      <c r="DZ40" s="705"/>
      <c r="EA40" s="705"/>
      <c r="EB40" s="705"/>
      <c r="EC40" s="706"/>
    </row>
    <row r="41" spans="2:133" ht="11.25" customHeight="1">
      <c r="B41" s="662" t="s">
        <v>351</v>
      </c>
      <c r="C41" s="663"/>
      <c r="D41" s="663"/>
      <c r="E41" s="663"/>
      <c r="F41" s="663"/>
      <c r="G41" s="663"/>
      <c r="H41" s="663"/>
      <c r="I41" s="663"/>
      <c r="J41" s="663"/>
      <c r="K41" s="663"/>
      <c r="L41" s="663"/>
      <c r="M41" s="663"/>
      <c r="N41" s="663"/>
      <c r="O41" s="663"/>
      <c r="P41" s="663"/>
      <c r="Q41" s="664"/>
      <c r="R41" s="665" t="s">
        <v>176</v>
      </c>
      <c r="S41" s="666"/>
      <c r="T41" s="666"/>
      <c r="U41" s="666"/>
      <c r="V41" s="666"/>
      <c r="W41" s="666"/>
      <c r="X41" s="666"/>
      <c r="Y41" s="667"/>
      <c r="Z41" s="668" t="s">
        <v>231</v>
      </c>
      <c r="AA41" s="668"/>
      <c r="AB41" s="668"/>
      <c r="AC41" s="668"/>
      <c r="AD41" s="669" t="s">
        <v>231</v>
      </c>
      <c r="AE41" s="669"/>
      <c r="AF41" s="669"/>
      <c r="AG41" s="669"/>
      <c r="AH41" s="669"/>
      <c r="AI41" s="669"/>
      <c r="AJ41" s="669"/>
      <c r="AK41" s="669"/>
      <c r="AL41" s="670" t="s">
        <v>231</v>
      </c>
      <c r="AM41" s="671"/>
      <c r="AN41" s="671"/>
      <c r="AO41" s="672"/>
      <c r="AQ41" s="743" t="s">
        <v>352</v>
      </c>
      <c r="AR41" s="744"/>
      <c r="AS41" s="744"/>
      <c r="AT41" s="744"/>
      <c r="AU41" s="744"/>
      <c r="AV41" s="744"/>
      <c r="AW41" s="744"/>
      <c r="AX41" s="744"/>
      <c r="AY41" s="745"/>
      <c r="AZ41" s="665">
        <v>5787423</v>
      </c>
      <c r="BA41" s="666"/>
      <c r="BB41" s="666"/>
      <c r="BC41" s="666"/>
      <c r="BD41" s="690"/>
      <c r="BE41" s="690"/>
      <c r="BF41" s="723"/>
      <c r="BG41" s="746"/>
      <c r="BH41" s="747"/>
      <c r="BI41" s="747"/>
      <c r="BJ41" s="747"/>
      <c r="BK41" s="747"/>
      <c r="BL41" s="222"/>
      <c r="BM41" s="681" t="s">
        <v>353</v>
      </c>
      <c r="BN41" s="681"/>
      <c r="BO41" s="681"/>
      <c r="BP41" s="681"/>
      <c r="BQ41" s="681"/>
      <c r="BR41" s="681"/>
      <c r="BS41" s="681"/>
      <c r="BT41" s="681"/>
      <c r="BU41" s="682"/>
      <c r="BV41" s="665">
        <v>1</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176</v>
      </c>
      <c r="CS41" s="690"/>
      <c r="CT41" s="690"/>
      <c r="CU41" s="690"/>
      <c r="CV41" s="690"/>
      <c r="CW41" s="690"/>
      <c r="CX41" s="690"/>
      <c r="CY41" s="691"/>
      <c r="CZ41" s="670" t="s">
        <v>231</v>
      </c>
      <c r="DA41" s="705"/>
      <c r="DB41" s="705"/>
      <c r="DC41" s="707"/>
      <c r="DD41" s="674" t="s">
        <v>231</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355</v>
      </c>
      <c r="C42" s="663"/>
      <c r="D42" s="663"/>
      <c r="E42" s="663"/>
      <c r="F42" s="663"/>
      <c r="G42" s="663"/>
      <c r="H42" s="663"/>
      <c r="I42" s="663"/>
      <c r="J42" s="663"/>
      <c r="K42" s="663"/>
      <c r="L42" s="663"/>
      <c r="M42" s="663"/>
      <c r="N42" s="663"/>
      <c r="O42" s="663"/>
      <c r="P42" s="663"/>
      <c r="Q42" s="664"/>
      <c r="R42" s="665" t="s">
        <v>231</v>
      </c>
      <c r="S42" s="666"/>
      <c r="T42" s="666"/>
      <c r="U42" s="666"/>
      <c r="V42" s="666"/>
      <c r="W42" s="666"/>
      <c r="X42" s="666"/>
      <c r="Y42" s="667"/>
      <c r="Z42" s="668" t="s">
        <v>231</v>
      </c>
      <c r="AA42" s="668"/>
      <c r="AB42" s="668"/>
      <c r="AC42" s="668"/>
      <c r="AD42" s="669" t="s">
        <v>176</v>
      </c>
      <c r="AE42" s="669"/>
      <c r="AF42" s="669"/>
      <c r="AG42" s="669"/>
      <c r="AH42" s="669"/>
      <c r="AI42" s="669"/>
      <c r="AJ42" s="669"/>
      <c r="AK42" s="669"/>
      <c r="AL42" s="670" t="s">
        <v>231</v>
      </c>
      <c r="AM42" s="671"/>
      <c r="AN42" s="671"/>
      <c r="AO42" s="672"/>
      <c r="AQ42" s="750" t="s">
        <v>356</v>
      </c>
      <c r="AR42" s="751"/>
      <c r="AS42" s="751"/>
      <c r="AT42" s="751"/>
      <c r="AU42" s="751"/>
      <c r="AV42" s="751"/>
      <c r="AW42" s="751"/>
      <c r="AX42" s="751"/>
      <c r="AY42" s="752"/>
      <c r="AZ42" s="759">
        <v>16986429</v>
      </c>
      <c r="BA42" s="760"/>
      <c r="BB42" s="760"/>
      <c r="BC42" s="760"/>
      <c r="BD42" s="736"/>
      <c r="BE42" s="736"/>
      <c r="BF42" s="738"/>
      <c r="BG42" s="748"/>
      <c r="BH42" s="749"/>
      <c r="BI42" s="749"/>
      <c r="BJ42" s="749"/>
      <c r="BK42" s="749"/>
      <c r="BL42" s="223"/>
      <c r="BM42" s="693" t="s">
        <v>357</v>
      </c>
      <c r="BN42" s="693"/>
      <c r="BO42" s="693"/>
      <c r="BP42" s="693"/>
      <c r="BQ42" s="693"/>
      <c r="BR42" s="693"/>
      <c r="BS42" s="693"/>
      <c r="BT42" s="693"/>
      <c r="BU42" s="694"/>
      <c r="BV42" s="759">
        <v>345</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27233364</v>
      </c>
      <c r="CS42" s="690"/>
      <c r="CT42" s="690"/>
      <c r="CU42" s="690"/>
      <c r="CV42" s="690"/>
      <c r="CW42" s="690"/>
      <c r="CX42" s="690"/>
      <c r="CY42" s="691"/>
      <c r="CZ42" s="670">
        <v>9.1</v>
      </c>
      <c r="DA42" s="705"/>
      <c r="DB42" s="705"/>
      <c r="DC42" s="707"/>
      <c r="DD42" s="674">
        <v>20746299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359</v>
      </c>
      <c r="C43" s="663"/>
      <c r="D43" s="663"/>
      <c r="E43" s="663"/>
      <c r="F43" s="663"/>
      <c r="G43" s="663"/>
      <c r="H43" s="663"/>
      <c r="I43" s="663"/>
      <c r="J43" s="663"/>
      <c r="K43" s="663"/>
      <c r="L43" s="663"/>
      <c r="M43" s="663"/>
      <c r="N43" s="663"/>
      <c r="O43" s="663"/>
      <c r="P43" s="663"/>
      <c r="Q43" s="664"/>
      <c r="R43" s="665" t="s">
        <v>176</v>
      </c>
      <c r="S43" s="666"/>
      <c r="T43" s="666"/>
      <c r="U43" s="666"/>
      <c r="V43" s="666"/>
      <c r="W43" s="666"/>
      <c r="X43" s="666"/>
      <c r="Y43" s="667"/>
      <c r="Z43" s="668" t="s">
        <v>176</v>
      </c>
      <c r="AA43" s="668"/>
      <c r="AB43" s="668"/>
      <c r="AC43" s="668"/>
      <c r="AD43" s="669" t="s">
        <v>176</v>
      </c>
      <c r="AE43" s="669"/>
      <c r="AF43" s="669"/>
      <c r="AG43" s="669"/>
      <c r="AH43" s="669"/>
      <c r="AI43" s="669"/>
      <c r="AJ43" s="669"/>
      <c r="AK43" s="669"/>
      <c r="AL43" s="670" t="s">
        <v>176</v>
      </c>
      <c r="AM43" s="671"/>
      <c r="AN43" s="671"/>
      <c r="AO43" s="672"/>
      <c r="BV43" s="224"/>
      <c r="BW43" s="224"/>
      <c r="BX43" s="224"/>
      <c r="BY43" s="224"/>
      <c r="BZ43" s="224"/>
      <c r="CA43" s="224"/>
      <c r="CB43" s="224"/>
      <c r="CD43" s="662" t="s">
        <v>360</v>
      </c>
      <c r="CE43" s="663"/>
      <c r="CF43" s="663"/>
      <c r="CG43" s="663"/>
      <c r="CH43" s="663"/>
      <c r="CI43" s="663"/>
      <c r="CJ43" s="663"/>
      <c r="CK43" s="663"/>
      <c r="CL43" s="663"/>
      <c r="CM43" s="663"/>
      <c r="CN43" s="663"/>
      <c r="CO43" s="663"/>
      <c r="CP43" s="663"/>
      <c r="CQ43" s="664"/>
      <c r="CR43" s="665">
        <v>1166551</v>
      </c>
      <c r="CS43" s="690"/>
      <c r="CT43" s="690"/>
      <c r="CU43" s="690"/>
      <c r="CV43" s="690"/>
      <c r="CW43" s="690"/>
      <c r="CX43" s="690"/>
      <c r="CY43" s="691"/>
      <c r="CZ43" s="670">
        <v>0.4</v>
      </c>
      <c r="DA43" s="705"/>
      <c r="DB43" s="705"/>
      <c r="DC43" s="707"/>
      <c r="DD43" s="674">
        <v>1108780</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361</v>
      </c>
      <c r="C44" s="710"/>
      <c r="D44" s="710"/>
      <c r="E44" s="710"/>
      <c r="F44" s="710"/>
      <c r="G44" s="710"/>
      <c r="H44" s="710"/>
      <c r="I44" s="710"/>
      <c r="J44" s="710"/>
      <c r="K44" s="710"/>
      <c r="L44" s="710"/>
      <c r="M44" s="710"/>
      <c r="N44" s="710"/>
      <c r="O44" s="710"/>
      <c r="P44" s="710"/>
      <c r="Q44" s="711"/>
      <c r="R44" s="759">
        <v>309878731</v>
      </c>
      <c r="S44" s="760"/>
      <c r="T44" s="760"/>
      <c r="U44" s="760"/>
      <c r="V44" s="760"/>
      <c r="W44" s="760"/>
      <c r="X44" s="760"/>
      <c r="Y44" s="761"/>
      <c r="Z44" s="762">
        <v>100</v>
      </c>
      <c r="AA44" s="762"/>
      <c r="AB44" s="762"/>
      <c r="AC44" s="762"/>
      <c r="AD44" s="763">
        <v>177391524</v>
      </c>
      <c r="AE44" s="763"/>
      <c r="AF44" s="763"/>
      <c r="AG44" s="763"/>
      <c r="AH44" s="763"/>
      <c r="AI44" s="763"/>
      <c r="AJ44" s="763"/>
      <c r="AK44" s="763"/>
      <c r="AL44" s="764">
        <v>100</v>
      </c>
      <c r="AM44" s="737"/>
      <c r="AN44" s="737"/>
      <c r="AO44" s="765"/>
      <c r="CD44" s="766" t="s">
        <v>307</v>
      </c>
      <c r="CE44" s="767"/>
      <c r="CF44" s="662" t="s">
        <v>362</v>
      </c>
      <c r="CG44" s="663"/>
      <c r="CH44" s="663"/>
      <c r="CI44" s="663"/>
      <c r="CJ44" s="663"/>
      <c r="CK44" s="663"/>
      <c r="CL44" s="663"/>
      <c r="CM44" s="663"/>
      <c r="CN44" s="663"/>
      <c r="CO44" s="663"/>
      <c r="CP44" s="663"/>
      <c r="CQ44" s="664"/>
      <c r="CR44" s="665">
        <v>27233364</v>
      </c>
      <c r="CS44" s="666"/>
      <c r="CT44" s="666"/>
      <c r="CU44" s="666"/>
      <c r="CV44" s="666"/>
      <c r="CW44" s="666"/>
      <c r="CX44" s="666"/>
      <c r="CY44" s="667"/>
      <c r="CZ44" s="670">
        <v>9.1</v>
      </c>
      <c r="DA44" s="671"/>
      <c r="DB44" s="671"/>
      <c r="DC44" s="683"/>
      <c r="DD44" s="674">
        <v>20746299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363</v>
      </c>
      <c r="CG45" s="663"/>
      <c r="CH45" s="663"/>
      <c r="CI45" s="663"/>
      <c r="CJ45" s="663"/>
      <c r="CK45" s="663"/>
      <c r="CL45" s="663"/>
      <c r="CM45" s="663"/>
      <c r="CN45" s="663"/>
      <c r="CO45" s="663"/>
      <c r="CP45" s="663"/>
      <c r="CQ45" s="664"/>
      <c r="CR45" s="665">
        <v>6489621</v>
      </c>
      <c r="CS45" s="690"/>
      <c r="CT45" s="690"/>
      <c r="CU45" s="690"/>
      <c r="CV45" s="690"/>
      <c r="CW45" s="690"/>
      <c r="CX45" s="690"/>
      <c r="CY45" s="691"/>
      <c r="CZ45" s="670">
        <v>2.2000000000000002</v>
      </c>
      <c r="DA45" s="705"/>
      <c r="DB45" s="705"/>
      <c r="DC45" s="707"/>
      <c r="DD45" s="674">
        <v>2792871</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365</v>
      </c>
      <c r="CG46" s="663"/>
      <c r="CH46" s="663"/>
      <c r="CI46" s="663"/>
      <c r="CJ46" s="663"/>
      <c r="CK46" s="663"/>
      <c r="CL46" s="663"/>
      <c r="CM46" s="663"/>
      <c r="CN46" s="663"/>
      <c r="CO46" s="663"/>
      <c r="CP46" s="663"/>
      <c r="CQ46" s="664"/>
      <c r="CR46" s="665">
        <v>20743743</v>
      </c>
      <c r="CS46" s="666"/>
      <c r="CT46" s="666"/>
      <c r="CU46" s="666"/>
      <c r="CV46" s="666"/>
      <c r="CW46" s="666"/>
      <c r="CX46" s="666"/>
      <c r="CY46" s="667"/>
      <c r="CZ46" s="670">
        <v>6.9</v>
      </c>
      <c r="DA46" s="671"/>
      <c r="DB46" s="671"/>
      <c r="DC46" s="683"/>
      <c r="DD46" s="674">
        <v>17953428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231</v>
      </c>
      <c r="CS47" s="690"/>
      <c r="CT47" s="690"/>
      <c r="CU47" s="690"/>
      <c r="CV47" s="690"/>
      <c r="CW47" s="690"/>
      <c r="CX47" s="690"/>
      <c r="CY47" s="691"/>
      <c r="CZ47" s="670" t="s">
        <v>176</v>
      </c>
      <c r="DA47" s="705"/>
      <c r="DB47" s="705"/>
      <c r="DC47" s="707"/>
      <c r="DD47" s="674" t="s">
        <v>176</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231</v>
      </c>
      <c r="CS48" s="666"/>
      <c r="CT48" s="666"/>
      <c r="CU48" s="666"/>
      <c r="CV48" s="666"/>
      <c r="CW48" s="666"/>
      <c r="CX48" s="666"/>
      <c r="CY48" s="667"/>
      <c r="CZ48" s="670" t="s">
        <v>176</v>
      </c>
      <c r="DA48" s="671"/>
      <c r="DB48" s="671"/>
      <c r="DC48" s="683"/>
      <c r="DD48" s="674" t="s">
        <v>231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370</v>
      </c>
      <c r="CE49" s="710"/>
      <c r="CF49" s="710"/>
      <c r="CG49" s="710"/>
      <c r="CH49" s="710"/>
      <c r="CI49" s="710"/>
      <c r="CJ49" s="710"/>
      <c r="CK49" s="710"/>
      <c r="CL49" s="710"/>
      <c r="CM49" s="710"/>
      <c r="CN49" s="710"/>
      <c r="CO49" s="710"/>
      <c r="CP49" s="710"/>
      <c r="CQ49" s="711"/>
      <c r="CR49" s="759">
        <v>299443837</v>
      </c>
      <c r="CS49" s="736"/>
      <c r="CT49" s="736"/>
      <c r="CU49" s="736"/>
      <c r="CV49" s="736"/>
      <c r="CW49" s="736"/>
      <c r="CX49" s="736"/>
      <c r="CY49" s="773"/>
      <c r="CZ49" s="764">
        <v>100</v>
      </c>
      <c r="DA49" s="774"/>
      <c r="DB49" s="774"/>
      <c r="DC49" s="775"/>
      <c r="DD49" s="776">
        <v>186501451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JWFE6RH3yrWydMmfbBjZ2CuL+8I10O1gll9gwtLbc70ZRY8mWUVTZmTIAMjZsJosZfMVBQ+vIwU7ylb6MLqXg==" saltValue="HrkeJxdLzd2MHS5CQZsU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O13" sqref="BO13"/>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372</v>
      </c>
      <c r="DK2" s="787"/>
      <c r="DL2" s="787"/>
      <c r="DM2" s="787"/>
      <c r="DN2" s="787"/>
      <c r="DO2" s="788"/>
      <c r="DP2" s="231"/>
      <c r="DQ2" s="786" t="s">
        <v>373</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5"/>
      <c r="BA5" s="235"/>
      <c r="BB5" s="235"/>
      <c r="BC5" s="235"/>
      <c r="BD5" s="235"/>
      <c r="BE5" s="236"/>
      <c r="BF5" s="236"/>
      <c r="BG5" s="236"/>
      <c r="BH5" s="236"/>
      <c r="BI5" s="236"/>
      <c r="BJ5" s="236"/>
      <c r="BK5" s="236"/>
      <c r="BL5" s="236"/>
      <c r="BM5" s="236"/>
      <c r="BN5" s="236"/>
      <c r="BO5" s="236"/>
      <c r="BP5" s="236"/>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c r="A7" s="239">
        <v>1</v>
      </c>
      <c r="B7" s="813" t="s">
        <v>393</v>
      </c>
      <c r="C7" s="814"/>
      <c r="D7" s="814"/>
      <c r="E7" s="814"/>
      <c r="F7" s="814"/>
      <c r="G7" s="814"/>
      <c r="H7" s="814"/>
      <c r="I7" s="814"/>
      <c r="J7" s="814"/>
      <c r="K7" s="814"/>
      <c r="L7" s="814"/>
      <c r="M7" s="814"/>
      <c r="N7" s="814"/>
      <c r="O7" s="814"/>
      <c r="P7" s="815"/>
      <c r="Q7" s="816">
        <v>310400</v>
      </c>
      <c r="R7" s="817"/>
      <c r="S7" s="817"/>
      <c r="T7" s="817"/>
      <c r="U7" s="817"/>
      <c r="V7" s="817">
        <v>299965</v>
      </c>
      <c r="W7" s="817"/>
      <c r="X7" s="817"/>
      <c r="Y7" s="817"/>
      <c r="Z7" s="817"/>
      <c r="AA7" s="817">
        <v>10435</v>
      </c>
      <c r="AB7" s="817"/>
      <c r="AC7" s="817"/>
      <c r="AD7" s="817"/>
      <c r="AE7" s="818"/>
      <c r="AF7" s="819">
        <v>9693</v>
      </c>
      <c r="AG7" s="820"/>
      <c r="AH7" s="820"/>
      <c r="AI7" s="820"/>
      <c r="AJ7" s="821"/>
      <c r="AK7" s="822">
        <v>2685</v>
      </c>
      <c r="AL7" s="823"/>
      <c r="AM7" s="823"/>
      <c r="AN7" s="823"/>
      <c r="AO7" s="823"/>
      <c r="AP7" s="823">
        <v>17150</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586</v>
      </c>
      <c r="BT7" s="811"/>
      <c r="BU7" s="811"/>
      <c r="BV7" s="811"/>
      <c r="BW7" s="811"/>
      <c r="BX7" s="811"/>
      <c r="BY7" s="811"/>
      <c r="BZ7" s="811"/>
      <c r="CA7" s="811"/>
      <c r="CB7" s="811"/>
      <c r="CC7" s="811"/>
      <c r="CD7" s="811"/>
      <c r="CE7" s="811"/>
      <c r="CF7" s="811"/>
      <c r="CG7" s="826"/>
      <c r="CH7" s="807">
        <v>1</v>
      </c>
      <c r="CI7" s="808"/>
      <c r="CJ7" s="808"/>
      <c r="CK7" s="808"/>
      <c r="CL7" s="809"/>
      <c r="CM7" s="807">
        <v>404</v>
      </c>
      <c r="CN7" s="808"/>
      <c r="CO7" s="808"/>
      <c r="CP7" s="808"/>
      <c r="CQ7" s="809"/>
      <c r="CR7" s="807">
        <v>220</v>
      </c>
      <c r="CS7" s="808"/>
      <c r="CT7" s="808"/>
      <c r="CU7" s="808"/>
      <c r="CV7" s="809"/>
      <c r="CW7" s="807">
        <v>219</v>
      </c>
      <c r="CX7" s="808"/>
      <c r="CY7" s="808"/>
      <c r="CZ7" s="808"/>
      <c r="DA7" s="809"/>
      <c r="DB7" s="807" t="s">
        <v>517</v>
      </c>
      <c r="DC7" s="808"/>
      <c r="DD7" s="808"/>
      <c r="DE7" s="808"/>
      <c r="DF7" s="809"/>
      <c r="DG7" s="807" t="s">
        <v>517</v>
      </c>
      <c r="DH7" s="808"/>
      <c r="DI7" s="808"/>
      <c r="DJ7" s="808"/>
      <c r="DK7" s="809"/>
      <c r="DL7" s="807" t="s">
        <v>517</v>
      </c>
      <c r="DM7" s="808"/>
      <c r="DN7" s="808"/>
      <c r="DO7" s="808"/>
      <c r="DP7" s="809"/>
      <c r="DQ7" s="807" t="s">
        <v>517</v>
      </c>
      <c r="DR7" s="808"/>
      <c r="DS7" s="808"/>
      <c r="DT7" s="808"/>
      <c r="DU7" s="809"/>
      <c r="DV7" s="810"/>
      <c r="DW7" s="811"/>
      <c r="DX7" s="811"/>
      <c r="DY7" s="811"/>
      <c r="DZ7" s="812"/>
      <c r="EA7" s="237"/>
    </row>
    <row r="8" spans="1:131" s="238" customFormat="1" ht="26.25" customHeight="1">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587</v>
      </c>
      <c r="BT8" s="838"/>
      <c r="BU8" s="838"/>
      <c r="BV8" s="838"/>
      <c r="BW8" s="838"/>
      <c r="BX8" s="838"/>
      <c r="BY8" s="838"/>
      <c r="BZ8" s="838"/>
      <c r="CA8" s="838"/>
      <c r="CB8" s="838"/>
      <c r="CC8" s="838"/>
      <c r="CD8" s="838"/>
      <c r="CE8" s="838"/>
      <c r="CF8" s="838"/>
      <c r="CG8" s="839"/>
      <c r="CH8" s="840">
        <v>4</v>
      </c>
      <c r="CI8" s="841"/>
      <c r="CJ8" s="841"/>
      <c r="CK8" s="841"/>
      <c r="CL8" s="842"/>
      <c r="CM8" s="840">
        <v>759</v>
      </c>
      <c r="CN8" s="841"/>
      <c r="CO8" s="841"/>
      <c r="CP8" s="841"/>
      <c r="CQ8" s="842"/>
      <c r="CR8" s="840">
        <v>530</v>
      </c>
      <c r="CS8" s="841"/>
      <c r="CT8" s="841"/>
      <c r="CU8" s="841"/>
      <c r="CV8" s="842"/>
      <c r="CW8" s="840">
        <v>685</v>
      </c>
      <c r="CX8" s="841"/>
      <c r="CY8" s="841"/>
      <c r="CZ8" s="841"/>
      <c r="DA8" s="842"/>
      <c r="DB8" s="840" t="s">
        <v>517</v>
      </c>
      <c r="DC8" s="841"/>
      <c r="DD8" s="841"/>
      <c r="DE8" s="841"/>
      <c r="DF8" s="842"/>
      <c r="DG8" s="840" t="s">
        <v>517</v>
      </c>
      <c r="DH8" s="841"/>
      <c r="DI8" s="841"/>
      <c r="DJ8" s="841"/>
      <c r="DK8" s="842"/>
      <c r="DL8" s="840" t="s">
        <v>517</v>
      </c>
      <c r="DM8" s="841"/>
      <c r="DN8" s="841"/>
      <c r="DO8" s="841"/>
      <c r="DP8" s="842"/>
      <c r="DQ8" s="840" t="s">
        <v>517</v>
      </c>
      <c r="DR8" s="841"/>
      <c r="DS8" s="841"/>
      <c r="DT8" s="841"/>
      <c r="DU8" s="842"/>
      <c r="DV8" s="837"/>
      <c r="DW8" s="838"/>
      <c r="DX8" s="838"/>
      <c r="DY8" s="838"/>
      <c r="DZ8" s="843"/>
      <c r="EA8" s="237"/>
    </row>
    <row r="9" spans="1:131" s="238" customFormat="1" ht="26.25" customHeight="1">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588</v>
      </c>
      <c r="BT9" s="838"/>
      <c r="BU9" s="838"/>
      <c r="BV9" s="838"/>
      <c r="BW9" s="838"/>
      <c r="BX9" s="838"/>
      <c r="BY9" s="838"/>
      <c r="BZ9" s="838"/>
      <c r="CA9" s="838"/>
      <c r="CB9" s="838"/>
      <c r="CC9" s="838"/>
      <c r="CD9" s="838"/>
      <c r="CE9" s="838"/>
      <c r="CF9" s="838"/>
      <c r="CG9" s="839"/>
      <c r="CH9" s="840">
        <v>3</v>
      </c>
      <c r="CI9" s="841"/>
      <c r="CJ9" s="841"/>
      <c r="CK9" s="841"/>
      <c r="CL9" s="842"/>
      <c r="CM9" s="840">
        <v>226</v>
      </c>
      <c r="CN9" s="841"/>
      <c r="CO9" s="841"/>
      <c r="CP9" s="841"/>
      <c r="CQ9" s="842"/>
      <c r="CR9" s="840">
        <v>100</v>
      </c>
      <c r="CS9" s="841"/>
      <c r="CT9" s="841"/>
      <c r="CU9" s="841"/>
      <c r="CV9" s="842"/>
      <c r="CW9" s="840">
        <v>27</v>
      </c>
      <c r="CX9" s="841"/>
      <c r="CY9" s="841"/>
      <c r="CZ9" s="841"/>
      <c r="DA9" s="842"/>
      <c r="DB9" s="840" t="s">
        <v>517</v>
      </c>
      <c r="DC9" s="841"/>
      <c r="DD9" s="841"/>
      <c r="DE9" s="841"/>
      <c r="DF9" s="842"/>
      <c r="DG9" s="840" t="s">
        <v>517</v>
      </c>
      <c r="DH9" s="841"/>
      <c r="DI9" s="841"/>
      <c r="DJ9" s="841"/>
      <c r="DK9" s="842"/>
      <c r="DL9" s="840" t="s">
        <v>517</v>
      </c>
      <c r="DM9" s="841"/>
      <c r="DN9" s="841"/>
      <c r="DO9" s="841"/>
      <c r="DP9" s="842"/>
      <c r="DQ9" s="840" t="s">
        <v>517</v>
      </c>
      <c r="DR9" s="841"/>
      <c r="DS9" s="841"/>
      <c r="DT9" s="841"/>
      <c r="DU9" s="842"/>
      <c r="DV9" s="837"/>
      <c r="DW9" s="838"/>
      <c r="DX9" s="838"/>
      <c r="DY9" s="838"/>
      <c r="DZ9" s="843"/>
      <c r="EA9" s="237"/>
    </row>
    <row r="10" spans="1:131" s="238" customFormat="1" ht="26.25" customHeight="1">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t="s">
        <v>589</v>
      </c>
      <c r="BS10" s="837" t="s">
        <v>590</v>
      </c>
      <c r="BT10" s="838"/>
      <c r="BU10" s="838"/>
      <c r="BV10" s="838"/>
      <c r="BW10" s="838"/>
      <c r="BX10" s="838"/>
      <c r="BY10" s="838"/>
      <c r="BZ10" s="838"/>
      <c r="CA10" s="838"/>
      <c r="CB10" s="838"/>
      <c r="CC10" s="838"/>
      <c r="CD10" s="838"/>
      <c r="CE10" s="838"/>
      <c r="CF10" s="838"/>
      <c r="CG10" s="839"/>
      <c r="CH10" s="840">
        <v>0</v>
      </c>
      <c r="CI10" s="841"/>
      <c r="CJ10" s="841"/>
      <c r="CK10" s="841"/>
      <c r="CL10" s="842"/>
      <c r="CM10" s="840">
        <v>60</v>
      </c>
      <c r="CN10" s="841"/>
      <c r="CO10" s="841"/>
      <c r="CP10" s="841"/>
      <c r="CQ10" s="842"/>
      <c r="CR10" s="840">
        <v>10</v>
      </c>
      <c r="CS10" s="841"/>
      <c r="CT10" s="841"/>
      <c r="CU10" s="841"/>
      <c r="CV10" s="842"/>
      <c r="CW10" s="840">
        <v>0</v>
      </c>
      <c r="CX10" s="841"/>
      <c r="CY10" s="841"/>
      <c r="CZ10" s="841"/>
      <c r="DA10" s="842"/>
      <c r="DB10" s="840">
        <v>3843</v>
      </c>
      <c r="DC10" s="841"/>
      <c r="DD10" s="841"/>
      <c r="DE10" s="841"/>
      <c r="DF10" s="842"/>
      <c r="DG10" s="840">
        <v>4629</v>
      </c>
      <c r="DH10" s="841"/>
      <c r="DI10" s="841"/>
      <c r="DJ10" s="841"/>
      <c r="DK10" s="842"/>
      <c r="DL10" s="840" t="s">
        <v>517</v>
      </c>
      <c r="DM10" s="841"/>
      <c r="DN10" s="841"/>
      <c r="DO10" s="841"/>
      <c r="DP10" s="842"/>
      <c r="DQ10" s="840" t="s">
        <v>517</v>
      </c>
      <c r="DR10" s="841"/>
      <c r="DS10" s="841"/>
      <c r="DT10" s="841"/>
      <c r="DU10" s="842"/>
      <c r="DV10" s="837"/>
      <c r="DW10" s="838"/>
      <c r="DX10" s="838"/>
      <c r="DY10" s="838"/>
      <c r="DZ10" s="843"/>
      <c r="EA10" s="237"/>
    </row>
    <row r="11" spans="1:131" s="238" customFormat="1" ht="26.25" customHeight="1">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591</v>
      </c>
      <c r="BT11" s="838"/>
      <c r="BU11" s="838"/>
      <c r="BV11" s="838"/>
      <c r="BW11" s="838"/>
      <c r="BX11" s="838"/>
      <c r="BY11" s="838"/>
      <c r="BZ11" s="838"/>
      <c r="CA11" s="838"/>
      <c r="CB11" s="838"/>
      <c r="CC11" s="838"/>
      <c r="CD11" s="838"/>
      <c r="CE11" s="838"/>
      <c r="CF11" s="838"/>
      <c r="CG11" s="839"/>
      <c r="CH11" s="840">
        <v>34</v>
      </c>
      <c r="CI11" s="841"/>
      <c r="CJ11" s="841"/>
      <c r="CK11" s="841"/>
      <c r="CL11" s="842"/>
      <c r="CM11" s="840">
        <v>174</v>
      </c>
      <c r="CN11" s="841"/>
      <c r="CO11" s="841"/>
      <c r="CP11" s="841"/>
      <c r="CQ11" s="842"/>
      <c r="CR11" s="840">
        <v>9</v>
      </c>
      <c r="CS11" s="841"/>
      <c r="CT11" s="841"/>
      <c r="CU11" s="841"/>
      <c r="CV11" s="842"/>
      <c r="CW11" s="840" t="s">
        <v>517</v>
      </c>
      <c r="CX11" s="841"/>
      <c r="CY11" s="841"/>
      <c r="CZ11" s="841"/>
      <c r="DA11" s="842"/>
      <c r="DB11" s="840" t="s">
        <v>517</v>
      </c>
      <c r="DC11" s="841"/>
      <c r="DD11" s="841"/>
      <c r="DE11" s="841"/>
      <c r="DF11" s="842"/>
      <c r="DG11" s="840" t="s">
        <v>517</v>
      </c>
      <c r="DH11" s="841"/>
      <c r="DI11" s="841"/>
      <c r="DJ11" s="841"/>
      <c r="DK11" s="842"/>
      <c r="DL11" s="840" t="s">
        <v>517</v>
      </c>
      <c r="DM11" s="841"/>
      <c r="DN11" s="841"/>
      <c r="DO11" s="841"/>
      <c r="DP11" s="842"/>
      <c r="DQ11" s="840" t="s">
        <v>517</v>
      </c>
      <c r="DR11" s="841"/>
      <c r="DS11" s="841"/>
      <c r="DT11" s="841"/>
      <c r="DU11" s="842"/>
      <c r="DV11" s="837"/>
      <c r="DW11" s="838"/>
      <c r="DX11" s="838"/>
      <c r="DY11" s="838"/>
      <c r="DZ11" s="843"/>
      <c r="EA11" s="237"/>
    </row>
    <row r="12" spans="1:131" s="238" customFormat="1" ht="26.25" customHeight="1">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t="s">
        <v>592</v>
      </c>
      <c r="BT12" s="838"/>
      <c r="BU12" s="838"/>
      <c r="BV12" s="838"/>
      <c r="BW12" s="838"/>
      <c r="BX12" s="838"/>
      <c r="BY12" s="838"/>
      <c r="BZ12" s="838"/>
      <c r="CA12" s="838"/>
      <c r="CB12" s="838"/>
      <c r="CC12" s="838"/>
      <c r="CD12" s="838"/>
      <c r="CE12" s="838"/>
      <c r="CF12" s="838"/>
      <c r="CG12" s="839"/>
      <c r="CH12" s="840">
        <v>-1</v>
      </c>
      <c r="CI12" s="841"/>
      <c r="CJ12" s="841"/>
      <c r="CK12" s="841"/>
      <c r="CL12" s="842"/>
      <c r="CM12" s="840">
        <v>8</v>
      </c>
      <c r="CN12" s="841"/>
      <c r="CO12" s="841"/>
      <c r="CP12" s="841"/>
      <c r="CQ12" s="842"/>
      <c r="CR12" s="840">
        <v>6</v>
      </c>
      <c r="CS12" s="841"/>
      <c r="CT12" s="841"/>
      <c r="CU12" s="841"/>
      <c r="CV12" s="842"/>
      <c r="CW12" s="840" t="s">
        <v>517</v>
      </c>
      <c r="CX12" s="841"/>
      <c r="CY12" s="841"/>
      <c r="CZ12" s="841"/>
      <c r="DA12" s="842"/>
      <c r="DB12" s="840" t="s">
        <v>517</v>
      </c>
      <c r="DC12" s="841"/>
      <c r="DD12" s="841"/>
      <c r="DE12" s="841"/>
      <c r="DF12" s="842"/>
      <c r="DG12" s="840" t="s">
        <v>517</v>
      </c>
      <c r="DH12" s="841"/>
      <c r="DI12" s="841"/>
      <c r="DJ12" s="841"/>
      <c r="DK12" s="842"/>
      <c r="DL12" s="840" t="s">
        <v>517</v>
      </c>
      <c r="DM12" s="841"/>
      <c r="DN12" s="841"/>
      <c r="DO12" s="841"/>
      <c r="DP12" s="842"/>
      <c r="DQ12" s="840" t="s">
        <v>517</v>
      </c>
      <c r="DR12" s="841"/>
      <c r="DS12" s="841"/>
      <c r="DT12" s="841"/>
      <c r="DU12" s="842"/>
      <c r="DV12" s="837"/>
      <c r="DW12" s="838"/>
      <c r="DX12" s="838"/>
      <c r="DY12" s="838"/>
      <c r="DZ12" s="843"/>
      <c r="EA12" s="237"/>
    </row>
    <row r="13" spans="1:131" s="238" customFormat="1" ht="26.25" customHeight="1">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t="s">
        <v>593</v>
      </c>
      <c r="BT13" s="838"/>
      <c r="BU13" s="838"/>
      <c r="BV13" s="838"/>
      <c r="BW13" s="838"/>
      <c r="BX13" s="838"/>
      <c r="BY13" s="838"/>
      <c r="BZ13" s="838"/>
      <c r="CA13" s="838"/>
      <c r="CB13" s="838"/>
      <c r="CC13" s="838"/>
      <c r="CD13" s="838"/>
      <c r="CE13" s="838"/>
      <c r="CF13" s="838"/>
      <c r="CG13" s="839"/>
      <c r="CH13" s="840">
        <v>1</v>
      </c>
      <c r="CI13" s="841"/>
      <c r="CJ13" s="841"/>
      <c r="CK13" s="841"/>
      <c r="CL13" s="842"/>
      <c r="CM13" s="840">
        <v>7</v>
      </c>
      <c r="CN13" s="841"/>
      <c r="CO13" s="841"/>
      <c r="CP13" s="841"/>
      <c r="CQ13" s="842"/>
      <c r="CR13" s="840">
        <v>4</v>
      </c>
      <c r="CS13" s="841"/>
      <c r="CT13" s="841"/>
      <c r="CU13" s="841"/>
      <c r="CV13" s="842"/>
      <c r="CW13" s="840">
        <v>79</v>
      </c>
      <c r="CX13" s="841"/>
      <c r="CY13" s="841"/>
      <c r="CZ13" s="841"/>
      <c r="DA13" s="842"/>
      <c r="DB13" s="840" t="s">
        <v>517</v>
      </c>
      <c r="DC13" s="841"/>
      <c r="DD13" s="841"/>
      <c r="DE13" s="841"/>
      <c r="DF13" s="842"/>
      <c r="DG13" s="840" t="s">
        <v>517</v>
      </c>
      <c r="DH13" s="841"/>
      <c r="DI13" s="841"/>
      <c r="DJ13" s="841"/>
      <c r="DK13" s="842"/>
      <c r="DL13" s="840" t="s">
        <v>517</v>
      </c>
      <c r="DM13" s="841"/>
      <c r="DN13" s="841"/>
      <c r="DO13" s="841"/>
      <c r="DP13" s="842"/>
      <c r="DQ13" s="840" t="s">
        <v>517</v>
      </c>
      <c r="DR13" s="841"/>
      <c r="DS13" s="841"/>
      <c r="DT13" s="841"/>
      <c r="DU13" s="842"/>
      <c r="DV13" s="837"/>
      <c r="DW13" s="838"/>
      <c r="DX13" s="838"/>
      <c r="DY13" s="838"/>
      <c r="DZ13" s="843"/>
      <c r="EA13" s="237"/>
    </row>
    <row r="14" spans="1:131" s="238" customFormat="1" ht="26.25" customHeight="1">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c r="A23" s="243" t="s">
        <v>395</v>
      </c>
      <c r="B23" s="853" t="s">
        <v>396</v>
      </c>
      <c r="C23" s="854"/>
      <c r="D23" s="854"/>
      <c r="E23" s="854"/>
      <c r="F23" s="854"/>
      <c r="G23" s="854"/>
      <c r="H23" s="854"/>
      <c r="I23" s="854"/>
      <c r="J23" s="854"/>
      <c r="K23" s="854"/>
      <c r="L23" s="854"/>
      <c r="M23" s="854"/>
      <c r="N23" s="854"/>
      <c r="O23" s="854"/>
      <c r="P23" s="855"/>
      <c r="Q23" s="856">
        <v>310400</v>
      </c>
      <c r="R23" s="857"/>
      <c r="S23" s="857"/>
      <c r="T23" s="857"/>
      <c r="U23" s="857"/>
      <c r="V23" s="857">
        <v>299965</v>
      </c>
      <c r="W23" s="857"/>
      <c r="X23" s="857"/>
      <c r="Y23" s="857"/>
      <c r="Z23" s="857"/>
      <c r="AA23" s="857">
        <v>10435</v>
      </c>
      <c r="AB23" s="857"/>
      <c r="AC23" s="857"/>
      <c r="AD23" s="857"/>
      <c r="AE23" s="858"/>
      <c r="AF23" s="859">
        <v>9693</v>
      </c>
      <c r="AG23" s="857"/>
      <c r="AH23" s="857"/>
      <c r="AI23" s="857"/>
      <c r="AJ23" s="860"/>
      <c r="AK23" s="861"/>
      <c r="AL23" s="862"/>
      <c r="AM23" s="862"/>
      <c r="AN23" s="862"/>
      <c r="AO23" s="862"/>
      <c r="AP23" s="857">
        <v>17150</v>
      </c>
      <c r="AQ23" s="857"/>
      <c r="AR23" s="857"/>
      <c r="AS23" s="857"/>
      <c r="AT23" s="857"/>
      <c r="AU23" s="873"/>
      <c r="AV23" s="873"/>
      <c r="AW23" s="873"/>
      <c r="AX23" s="873"/>
      <c r="AY23" s="874"/>
      <c r="AZ23" s="875" t="s">
        <v>397</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c r="A28" s="245">
        <v>1</v>
      </c>
      <c r="B28" s="813" t="s">
        <v>408</v>
      </c>
      <c r="C28" s="814"/>
      <c r="D28" s="814"/>
      <c r="E28" s="814"/>
      <c r="F28" s="814"/>
      <c r="G28" s="814"/>
      <c r="H28" s="814"/>
      <c r="I28" s="814"/>
      <c r="J28" s="814"/>
      <c r="K28" s="814"/>
      <c r="L28" s="814"/>
      <c r="M28" s="814"/>
      <c r="N28" s="814"/>
      <c r="O28" s="814"/>
      <c r="P28" s="815"/>
      <c r="Q28" s="886">
        <v>67964</v>
      </c>
      <c r="R28" s="887"/>
      <c r="S28" s="887"/>
      <c r="T28" s="887"/>
      <c r="U28" s="887"/>
      <c r="V28" s="887">
        <v>66845</v>
      </c>
      <c r="W28" s="887"/>
      <c r="X28" s="887"/>
      <c r="Y28" s="887"/>
      <c r="Z28" s="887"/>
      <c r="AA28" s="887">
        <v>1119</v>
      </c>
      <c r="AB28" s="887"/>
      <c r="AC28" s="887"/>
      <c r="AD28" s="887"/>
      <c r="AE28" s="888"/>
      <c r="AF28" s="889">
        <v>1119</v>
      </c>
      <c r="AG28" s="887"/>
      <c r="AH28" s="887"/>
      <c r="AI28" s="887"/>
      <c r="AJ28" s="890"/>
      <c r="AK28" s="891">
        <v>5787</v>
      </c>
      <c r="AL28" s="892"/>
      <c r="AM28" s="892"/>
      <c r="AN28" s="892"/>
      <c r="AO28" s="892"/>
      <c r="AP28" s="892" t="s">
        <v>517</v>
      </c>
      <c r="AQ28" s="892"/>
      <c r="AR28" s="892"/>
      <c r="AS28" s="892"/>
      <c r="AT28" s="892"/>
      <c r="AU28" s="892" t="s">
        <v>517</v>
      </c>
      <c r="AV28" s="892"/>
      <c r="AW28" s="892"/>
      <c r="AX28" s="892"/>
      <c r="AY28" s="892"/>
      <c r="AZ28" s="893" t="s">
        <v>517</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c r="A29" s="245">
        <v>2</v>
      </c>
      <c r="B29" s="844" t="s">
        <v>409</v>
      </c>
      <c r="C29" s="845"/>
      <c r="D29" s="845"/>
      <c r="E29" s="845"/>
      <c r="F29" s="845"/>
      <c r="G29" s="845"/>
      <c r="H29" s="845"/>
      <c r="I29" s="845"/>
      <c r="J29" s="845"/>
      <c r="K29" s="845"/>
      <c r="L29" s="845"/>
      <c r="M29" s="845"/>
      <c r="N29" s="845"/>
      <c r="O29" s="845"/>
      <c r="P29" s="846"/>
      <c r="Q29" s="847">
        <v>58085</v>
      </c>
      <c r="R29" s="848"/>
      <c r="S29" s="848"/>
      <c r="T29" s="848"/>
      <c r="U29" s="848"/>
      <c r="V29" s="848">
        <v>56748</v>
      </c>
      <c r="W29" s="848"/>
      <c r="X29" s="848"/>
      <c r="Y29" s="848"/>
      <c r="Z29" s="848"/>
      <c r="AA29" s="848">
        <v>1337</v>
      </c>
      <c r="AB29" s="848"/>
      <c r="AC29" s="848"/>
      <c r="AD29" s="848"/>
      <c r="AE29" s="849"/>
      <c r="AF29" s="850">
        <v>1337</v>
      </c>
      <c r="AG29" s="851"/>
      <c r="AH29" s="851"/>
      <c r="AI29" s="851"/>
      <c r="AJ29" s="852"/>
      <c r="AK29" s="898">
        <v>9056</v>
      </c>
      <c r="AL29" s="894"/>
      <c r="AM29" s="894"/>
      <c r="AN29" s="894"/>
      <c r="AO29" s="894"/>
      <c r="AP29" s="894" t="s">
        <v>517</v>
      </c>
      <c r="AQ29" s="894"/>
      <c r="AR29" s="894"/>
      <c r="AS29" s="894"/>
      <c r="AT29" s="894"/>
      <c r="AU29" s="894" t="s">
        <v>517</v>
      </c>
      <c r="AV29" s="894"/>
      <c r="AW29" s="894"/>
      <c r="AX29" s="894"/>
      <c r="AY29" s="894"/>
      <c r="AZ29" s="895" t="s">
        <v>517</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c r="A30" s="245">
        <v>3</v>
      </c>
      <c r="B30" s="844" t="s">
        <v>410</v>
      </c>
      <c r="C30" s="845"/>
      <c r="D30" s="845"/>
      <c r="E30" s="845"/>
      <c r="F30" s="845"/>
      <c r="G30" s="845"/>
      <c r="H30" s="845"/>
      <c r="I30" s="845"/>
      <c r="J30" s="845"/>
      <c r="K30" s="845"/>
      <c r="L30" s="845"/>
      <c r="M30" s="845"/>
      <c r="N30" s="845"/>
      <c r="O30" s="845"/>
      <c r="P30" s="846"/>
      <c r="Q30" s="847">
        <v>17272</v>
      </c>
      <c r="R30" s="848"/>
      <c r="S30" s="848"/>
      <c r="T30" s="848"/>
      <c r="U30" s="848"/>
      <c r="V30" s="848">
        <v>17030</v>
      </c>
      <c r="W30" s="848"/>
      <c r="X30" s="848"/>
      <c r="Y30" s="848"/>
      <c r="Z30" s="848"/>
      <c r="AA30" s="848">
        <v>243</v>
      </c>
      <c r="AB30" s="848"/>
      <c r="AC30" s="848"/>
      <c r="AD30" s="848"/>
      <c r="AE30" s="849"/>
      <c r="AF30" s="850">
        <v>243</v>
      </c>
      <c r="AG30" s="851"/>
      <c r="AH30" s="851"/>
      <c r="AI30" s="851"/>
      <c r="AJ30" s="852"/>
      <c r="AK30" s="898">
        <v>7782</v>
      </c>
      <c r="AL30" s="894"/>
      <c r="AM30" s="894"/>
      <c r="AN30" s="894"/>
      <c r="AO30" s="894"/>
      <c r="AP30" s="894" t="s">
        <v>517</v>
      </c>
      <c r="AQ30" s="894"/>
      <c r="AR30" s="894"/>
      <c r="AS30" s="894"/>
      <c r="AT30" s="894"/>
      <c r="AU30" s="894" t="s">
        <v>517</v>
      </c>
      <c r="AV30" s="894"/>
      <c r="AW30" s="894"/>
      <c r="AX30" s="894"/>
      <c r="AY30" s="894"/>
      <c r="AZ30" s="895" t="s">
        <v>517</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c r="A31" s="245">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c r="A32" s="245">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c r="A63" s="243" t="s">
        <v>395</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2699</v>
      </c>
      <c r="AG63" s="908"/>
      <c r="AH63" s="908"/>
      <c r="AI63" s="908"/>
      <c r="AJ63" s="909"/>
      <c r="AK63" s="910"/>
      <c r="AL63" s="905"/>
      <c r="AM63" s="905"/>
      <c r="AN63" s="905"/>
      <c r="AO63" s="905"/>
      <c r="AP63" s="908" t="s">
        <v>517</v>
      </c>
      <c r="AQ63" s="908"/>
      <c r="AR63" s="908"/>
      <c r="AS63" s="908"/>
      <c r="AT63" s="908"/>
      <c r="AU63" s="908" t="s">
        <v>517</v>
      </c>
      <c r="AV63" s="908"/>
      <c r="AW63" s="908"/>
      <c r="AX63" s="908"/>
      <c r="AY63" s="908"/>
      <c r="AZ63" s="912"/>
      <c r="BA63" s="912"/>
      <c r="BB63" s="912"/>
      <c r="BC63" s="912"/>
      <c r="BD63" s="912"/>
      <c r="BE63" s="913"/>
      <c r="BF63" s="913"/>
      <c r="BG63" s="913"/>
      <c r="BH63" s="913"/>
      <c r="BI63" s="914"/>
      <c r="BJ63" s="915" t="s">
        <v>176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c r="A66" s="791" t="s">
        <v>414</v>
      </c>
      <c r="B66" s="792"/>
      <c r="C66" s="792"/>
      <c r="D66" s="792"/>
      <c r="E66" s="792"/>
      <c r="F66" s="792"/>
      <c r="G66" s="792"/>
      <c r="H66" s="792"/>
      <c r="I66" s="792"/>
      <c r="J66" s="792"/>
      <c r="K66" s="792"/>
      <c r="L66" s="792"/>
      <c r="M66" s="792"/>
      <c r="N66" s="792"/>
      <c r="O66" s="792"/>
      <c r="P66" s="793"/>
      <c r="Q66" s="797" t="s">
        <v>400</v>
      </c>
      <c r="R66" s="798"/>
      <c r="S66" s="798"/>
      <c r="T66" s="798"/>
      <c r="U66" s="799"/>
      <c r="V66" s="797" t="s">
        <v>415</v>
      </c>
      <c r="W66" s="798"/>
      <c r="X66" s="798"/>
      <c r="Y66" s="798"/>
      <c r="Z66" s="799"/>
      <c r="AA66" s="797" t="s">
        <v>416</v>
      </c>
      <c r="AB66" s="798"/>
      <c r="AC66" s="798"/>
      <c r="AD66" s="798"/>
      <c r="AE66" s="799"/>
      <c r="AF66" s="918" t="s">
        <v>417</v>
      </c>
      <c r="AG66" s="879"/>
      <c r="AH66" s="879"/>
      <c r="AI66" s="879"/>
      <c r="AJ66" s="919"/>
      <c r="AK66" s="797" t="s">
        <v>418</v>
      </c>
      <c r="AL66" s="792"/>
      <c r="AM66" s="792"/>
      <c r="AN66" s="792"/>
      <c r="AO66" s="793"/>
      <c r="AP66" s="797" t="s">
        <v>419</v>
      </c>
      <c r="AQ66" s="798"/>
      <c r="AR66" s="798"/>
      <c r="AS66" s="798"/>
      <c r="AT66" s="799"/>
      <c r="AU66" s="797" t="s">
        <v>420</v>
      </c>
      <c r="AV66" s="798"/>
      <c r="AW66" s="798"/>
      <c r="AX66" s="798"/>
      <c r="AY66" s="799"/>
      <c r="AZ66" s="797" t="s">
        <v>383</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c r="A68" s="239">
        <v>1</v>
      </c>
      <c r="B68" s="933" t="s">
        <v>579</v>
      </c>
      <c r="C68" s="934"/>
      <c r="D68" s="934"/>
      <c r="E68" s="934"/>
      <c r="F68" s="934"/>
      <c r="G68" s="934"/>
      <c r="H68" s="934"/>
      <c r="I68" s="934"/>
      <c r="J68" s="934"/>
      <c r="K68" s="934"/>
      <c r="L68" s="934"/>
      <c r="M68" s="934"/>
      <c r="N68" s="934"/>
      <c r="O68" s="934"/>
      <c r="P68" s="935"/>
      <c r="Q68" s="936">
        <v>7741</v>
      </c>
      <c r="R68" s="930">
        <v>7961</v>
      </c>
      <c r="S68" s="930">
        <v>7961</v>
      </c>
      <c r="T68" s="930">
        <v>7961</v>
      </c>
      <c r="U68" s="930">
        <v>7961</v>
      </c>
      <c r="V68" s="930">
        <v>7327</v>
      </c>
      <c r="W68" s="930">
        <v>7475</v>
      </c>
      <c r="X68" s="930">
        <v>7475</v>
      </c>
      <c r="Y68" s="930">
        <v>7475</v>
      </c>
      <c r="Z68" s="930">
        <v>7475</v>
      </c>
      <c r="AA68" s="930">
        <v>415</v>
      </c>
      <c r="AB68" s="930">
        <v>486</v>
      </c>
      <c r="AC68" s="930">
        <v>486</v>
      </c>
      <c r="AD68" s="930">
        <v>486</v>
      </c>
      <c r="AE68" s="930">
        <v>486</v>
      </c>
      <c r="AF68" s="930">
        <v>415</v>
      </c>
      <c r="AG68" s="930">
        <v>486</v>
      </c>
      <c r="AH68" s="930">
        <v>486</v>
      </c>
      <c r="AI68" s="930">
        <v>486</v>
      </c>
      <c r="AJ68" s="930">
        <v>486</v>
      </c>
      <c r="AK68" s="930" t="s">
        <v>517</v>
      </c>
      <c r="AL68" s="930"/>
      <c r="AM68" s="930"/>
      <c r="AN68" s="930"/>
      <c r="AO68" s="930"/>
      <c r="AP68" s="930">
        <v>3713</v>
      </c>
      <c r="AQ68" s="930">
        <v>4476</v>
      </c>
      <c r="AR68" s="930">
        <v>4476</v>
      </c>
      <c r="AS68" s="930">
        <v>4476</v>
      </c>
      <c r="AT68" s="930">
        <v>4476</v>
      </c>
      <c r="AU68" s="930">
        <v>160</v>
      </c>
      <c r="AV68" s="930">
        <v>192</v>
      </c>
      <c r="AW68" s="930">
        <v>192</v>
      </c>
      <c r="AX68" s="930">
        <v>192</v>
      </c>
      <c r="AY68" s="930">
        <v>192</v>
      </c>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c r="A69" s="241">
        <v>2</v>
      </c>
      <c r="B69" s="937" t="s">
        <v>580</v>
      </c>
      <c r="C69" s="938"/>
      <c r="D69" s="938"/>
      <c r="E69" s="938"/>
      <c r="F69" s="938"/>
      <c r="G69" s="938"/>
      <c r="H69" s="938"/>
      <c r="I69" s="938"/>
      <c r="J69" s="938"/>
      <c r="K69" s="938"/>
      <c r="L69" s="938"/>
      <c r="M69" s="938"/>
      <c r="N69" s="938"/>
      <c r="O69" s="938"/>
      <c r="P69" s="939"/>
      <c r="Q69" s="940">
        <v>194646</v>
      </c>
      <c r="R69" s="894">
        <v>144168</v>
      </c>
      <c r="S69" s="894">
        <v>144168</v>
      </c>
      <c r="T69" s="894">
        <v>144168</v>
      </c>
      <c r="U69" s="894">
        <v>144168</v>
      </c>
      <c r="V69" s="894">
        <v>178380</v>
      </c>
      <c r="W69" s="894">
        <v>138019</v>
      </c>
      <c r="X69" s="894">
        <v>138019</v>
      </c>
      <c r="Y69" s="894">
        <v>138019</v>
      </c>
      <c r="Z69" s="894">
        <v>138019</v>
      </c>
      <c r="AA69" s="894">
        <v>16266</v>
      </c>
      <c r="AB69" s="894">
        <v>6149</v>
      </c>
      <c r="AC69" s="894">
        <v>6149</v>
      </c>
      <c r="AD69" s="894">
        <v>6149</v>
      </c>
      <c r="AE69" s="894">
        <v>6149</v>
      </c>
      <c r="AF69" s="894">
        <v>48943</v>
      </c>
      <c r="AG69" s="894">
        <v>32354</v>
      </c>
      <c r="AH69" s="894">
        <v>32354</v>
      </c>
      <c r="AI69" s="894">
        <v>32354</v>
      </c>
      <c r="AJ69" s="894">
        <v>32354</v>
      </c>
      <c r="AK69" s="894" t="s">
        <v>517</v>
      </c>
      <c r="AL69" s="894"/>
      <c r="AM69" s="894"/>
      <c r="AN69" s="894"/>
      <c r="AO69" s="894"/>
      <c r="AP69" s="894" t="s">
        <v>517</v>
      </c>
      <c r="AQ69" s="894"/>
      <c r="AR69" s="894"/>
      <c r="AS69" s="894"/>
      <c r="AT69" s="894"/>
      <c r="AU69" s="894" t="s">
        <v>517</v>
      </c>
      <c r="AV69" s="894"/>
      <c r="AW69" s="894"/>
      <c r="AX69" s="894"/>
      <c r="AY69" s="894"/>
      <c r="AZ69" s="896" t="s">
        <v>585</v>
      </c>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c r="A70" s="241">
        <v>3</v>
      </c>
      <c r="B70" s="937" t="s">
        <v>581</v>
      </c>
      <c r="C70" s="938"/>
      <c r="D70" s="938"/>
      <c r="E70" s="938"/>
      <c r="F70" s="938"/>
      <c r="G70" s="938"/>
      <c r="H70" s="938"/>
      <c r="I70" s="938"/>
      <c r="J70" s="938"/>
      <c r="K70" s="938"/>
      <c r="L70" s="938"/>
      <c r="M70" s="938"/>
      <c r="N70" s="938"/>
      <c r="O70" s="938"/>
      <c r="P70" s="939"/>
      <c r="Q70" s="940">
        <v>720</v>
      </c>
      <c r="R70" s="894">
        <v>893</v>
      </c>
      <c r="S70" s="894">
        <v>893</v>
      </c>
      <c r="T70" s="894">
        <v>893</v>
      </c>
      <c r="U70" s="894">
        <v>893</v>
      </c>
      <c r="V70" s="894">
        <v>587</v>
      </c>
      <c r="W70" s="894">
        <v>820</v>
      </c>
      <c r="X70" s="894">
        <v>820</v>
      </c>
      <c r="Y70" s="894">
        <v>820</v>
      </c>
      <c r="Z70" s="894">
        <v>820</v>
      </c>
      <c r="AA70" s="894">
        <v>132</v>
      </c>
      <c r="AB70" s="894">
        <v>73</v>
      </c>
      <c r="AC70" s="894">
        <v>73</v>
      </c>
      <c r="AD70" s="894">
        <v>73</v>
      </c>
      <c r="AE70" s="894">
        <v>73</v>
      </c>
      <c r="AF70" s="894">
        <v>132</v>
      </c>
      <c r="AG70" s="894">
        <v>73</v>
      </c>
      <c r="AH70" s="894">
        <v>73</v>
      </c>
      <c r="AI70" s="894">
        <v>73</v>
      </c>
      <c r="AJ70" s="894">
        <v>73</v>
      </c>
      <c r="AK70" s="894" t="s">
        <v>517</v>
      </c>
      <c r="AL70" s="894"/>
      <c r="AM70" s="894"/>
      <c r="AN70" s="894"/>
      <c r="AO70" s="894"/>
      <c r="AP70" s="894" t="s">
        <v>517</v>
      </c>
      <c r="AQ70" s="894"/>
      <c r="AR70" s="894"/>
      <c r="AS70" s="894"/>
      <c r="AT70" s="894"/>
      <c r="AU70" s="894" t="s">
        <v>517</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c r="A71" s="241">
        <v>4</v>
      </c>
      <c r="B71" s="937" t="s">
        <v>582</v>
      </c>
      <c r="C71" s="938"/>
      <c r="D71" s="938"/>
      <c r="E71" s="938"/>
      <c r="F71" s="938"/>
      <c r="G71" s="938"/>
      <c r="H71" s="938"/>
      <c r="I71" s="938"/>
      <c r="J71" s="938"/>
      <c r="K71" s="938"/>
      <c r="L71" s="938"/>
      <c r="M71" s="938"/>
      <c r="N71" s="938"/>
      <c r="O71" s="938"/>
      <c r="P71" s="939"/>
      <c r="Q71" s="940">
        <v>96531</v>
      </c>
      <c r="R71" s="894">
        <v>76940</v>
      </c>
      <c r="S71" s="894">
        <v>76940</v>
      </c>
      <c r="T71" s="894">
        <v>76940</v>
      </c>
      <c r="U71" s="894">
        <v>76940</v>
      </c>
      <c r="V71" s="894">
        <v>91789</v>
      </c>
      <c r="W71" s="894">
        <v>73165</v>
      </c>
      <c r="X71" s="894">
        <v>73165</v>
      </c>
      <c r="Y71" s="894">
        <v>73165</v>
      </c>
      <c r="Z71" s="894">
        <v>73165</v>
      </c>
      <c r="AA71" s="894">
        <v>4742</v>
      </c>
      <c r="AB71" s="894">
        <v>3775</v>
      </c>
      <c r="AC71" s="894">
        <v>3775</v>
      </c>
      <c r="AD71" s="894">
        <v>3775</v>
      </c>
      <c r="AE71" s="894">
        <v>3775</v>
      </c>
      <c r="AF71" s="894">
        <v>4726</v>
      </c>
      <c r="AG71" s="894">
        <v>3775</v>
      </c>
      <c r="AH71" s="894">
        <v>3775</v>
      </c>
      <c r="AI71" s="894">
        <v>3775</v>
      </c>
      <c r="AJ71" s="894">
        <v>3775</v>
      </c>
      <c r="AK71" s="894">
        <v>10217</v>
      </c>
      <c r="AL71" s="894">
        <v>7300</v>
      </c>
      <c r="AM71" s="894">
        <v>7300</v>
      </c>
      <c r="AN71" s="894">
        <v>7300</v>
      </c>
      <c r="AO71" s="894">
        <v>7300</v>
      </c>
      <c r="AP71" s="894">
        <v>64049</v>
      </c>
      <c r="AQ71" s="894">
        <v>42318</v>
      </c>
      <c r="AR71" s="894">
        <v>42318</v>
      </c>
      <c r="AS71" s="894">
        <v>42318</v>
      </c>
      <c r="AT71" s="894">
        <v>42318</v>
      </c>
      <c r="AU71" s="894">
        <v>3010</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c r="A72" s="241">
        <v>5</v>
      </c>
      <c r="B72" s="937" t="s">
        <v>583</v>
      </c>
      <c r="C72" s="938"/>
      <c r="D72" s="938"/>
      <c r="E72" s="938"/>
      <c r="F72" s="938"/>
      <c r="G72" s="938"/>
      <c r="H72" s="938"/>
      <c r="I72" s="938"/>
      <c r="J72" s="938"/>
      <c r="K72" s="938"/>
      <c r="L72" s="938"/>
      <c r="M72" s="938"/>
      <c r="N72" s="938"/>
      <c r="O72" s="938"/>
      <c r="P72" s="939"/>
      <c r="Q72" s="940">
        <v>6282</v>
      </c>
      <c r="R72" s="894">
        <v>6933</v>
      </c>
      <c r="S72" s="894">
        <v>6933</v>
      </c>
      <c r="T72" s="894">
        <v>6933</v>
      </c>
      <c r="U72" s="894">
        <v>6933</v>
      </c>
      <c r="V72" s="894">
        <v>6206</v>
      </c>
      <c r="W72" s="894">
        <v>6850</v>
      </c>
      <c r="X72" s="894">
        <v>6850</v>
      </c>
      <c r="Y72" s="894">
        <v>6850</v>
      </c>
      <c r="Z72" s="894">
        <v>6850</v>
      </c>
      <c r="AA72" s="894">
        <v>76</v>
      </c>
      <c r="AB72" s="894">
        <v>82</v>
      </c>
      <c r="AC72" s="894">
        <v>82</v>
      </c>
      <c r="AD72" s="894">
        <v>82</v>
      </c>
      <c r="AE72" s="894">
        <v>82</v>
      </c>
      <c r="AF72" s="894">
        <v>76</v>
      </c>
      <c r="AG72" s="894">
        <v>82</v>
      </c>
      <c r="AH72" s="894">
        <v>82</v>
      </c>
      <c r="AI72" s="894">
        <v>82</v>
      </c>
      <c r="AJ72" s="894">
        <v>82</v>
      </c>
      <c r="AK72" s="894">
        <v>1908</v>
      </c>
      <c r="AL72" s="894">
        <v>2485</v>
      </c>
      <c r="AM72" s="894">
        <v>2485</v>
      </c>
      <c r="AN72" s="894">
        <v>2485</v>
      </c>
      <c r="AO72" s="894">
        <v>2485</v>
      </c>
      <c r="AP72" s="894" t="s">
        <v>517</v>
      </c>
      <c r="AQ72" s="894"/>
      <c r="AR72" s="894"/>
      <c r="AS72" s="894"/>
      <c r="AT72" s="894"/>
      <c r="AU72" s="894" t="s">
        <v>517</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c r="A73" s="241">
        <v>6</v>
      </c>
      <c r="B73" s="937" t="s">
        <v>584</v>
      </c>
      <c r="C73" s="938"/>
      <c r="D73" s="938"/>
      <c r="E73" s="938"/>
      <c r="F73" s="938"/>
      <c r="G73" s="938"/>
      <c r="H73" s="938"/>
      <c r="I73" s="938"/>
      <c r="J73" s="938"/>
      <c r="K73" s="938"/>
      <c r="L73" s="938"/>
      <c r="M73" s="938"/>
      <c r="N73" s="938"/>
      <c r="O73" s="938"/>
      <c r="P73" s="939"/>
      <c r="Q73" s="940">
        <v>1478091</v>
      </c>
      <c r="R73" s="894">
        <v>1385861</v>
      </c>
      <c r="S73" s="894">
        <v>1385861</v>
      </c>
      <c r="T73" s="894">
        <v>1385861</v>
      </c>
      <c r="U73" s="894">
        <v>1385861</v>
      </c>
      <c r="V73" s="894">
        <v>1440066</v>
      </c>
      <c r="W73" s="894">
        <v>1346246</v>
      </c>
      <c r="X73" s="894">
        <v>1346246</v>
      </c>
      <c r="Y73" s="894">
        <v>1346246</v>
      </c>
      <c r="Z73" s="894">
        <v>1346246</v>
      </c>
      <c r="AA73" s="894">
        <v>38025</v>
      </c>
      <c r="AB73" s="894">
        <v>39615</v>
      </c>
      <c r="AC73" s="894">
        <v>39615</v>
      </c>
      <c r="AD73" s="894">
        <v>39615</v>
      </c>
      <c r="AE73" s="894">
        <v>39615</v>
      </c>
      <c r="AF73" s="894">
        <v>38025</v>
      </c>
      <c r="AG73" s="894">
        <v>39615</v>
      </c>
      <c r="AH73" s="894">
        <v>39615</v>
      </c>
      <c r="AI73" s="894">
        <v>39615</v>
      </c>
      <c r="AJ73" s="894">
        <v>39615</v>
      </c>
      <c r="AK73" s="894">
        <v>17867</v>
      </c>
      <c r="AL73" s="894">
        <v>13582</v>
      </c>
      <c r="AM73" s="894">
        <v>13582</v>
      </c>
      <c r="AN73" s="894">
        <v>13582</v>
      </c>
      <c r="AO73" s="894">
        <v>13582</v>
      </c>
      <c r="AP73" s="894" t="s">
        <v>517</v>
      </c>
      <c r="AQ73" s="894"/>
      <c r="AR73" s="894"/>
      <c r="AS73" s="894"/>
      <c r="AT73" s="894"/>
      <c r="AU73" s="894" t="s">
        <v>517</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c r="A88" s="243" t="s">
        <v>395</v>
      </c>
      <c r="B88" s="853" t="s">
        <v>421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92318</v>
      </c>
      <c r="AG88" s="908"/>
      <c r="AH88" s="908"/>
      <c r="AI88" s="908"/>
      <c r="AJ88" s="908"/>
      <c r="AK88" s="905"/>
      <c r="AL88" s="905"/>
      <c r="AM88" s="905"/>
      <c r="AN88" s="905"/>
      <c r="AO88" s="905"/>
      <c r="AP88" s="908">
        <v>67762</v>
      </c>
      <c r="AQ88" s="908"/>
      <c r="AR88" s="908"/>
      <c r="AS88" s="908"/>
      <c r="AT88" s="908"/>
      <c r="AU88" s="908">
        <v>3170</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53" t="s">
        <v>422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f>CR7+CR8+CR9+CR10+CR11+CR12+CR13</f>
        <v>879</v>
      </c>
      <c r="CS102" s="916"/>
      <c r="CT102" s="916"/>
      <c r="CU102" s="916"/>
      <c r="CV102" s="955"/>
      <c r="CW102" s="954">
        <f>CW7+CW8+CW9+CW10+CW13</f>
        <v>1010</v>
      </c>
      <c r="CX102" s="916"/>
      <c r="CY102" s="916"/>
      <c r="CZ102" s="916"/>
      <c r="DA102" s="955"/>
      <c r="DB102" s="954">
        <f>DB10</f>
        <v>3843</v>
      </c>
      <c r="DC102" s="916"/>
      <c r="DD102" s="916"/>
      <c r="DE102" s="916"/>
      <c r="DF102" s="955"/>
      <c r="DG102" s="954">
        <f>DG10</f>
        <v>4629</v>
      </c>
      <c r="DH102" s="916"/>
      <c r="DI102" s="916"/>
      <c r="DJ102" s="916"/>
      <c r="DK102" s="955"/>
      <c r="DL102" s="954" t="s">
        <v>594</v>
      </c>
      <c r="DM102" s="916"/>
      <c r="DN102" s="916"/>
      <c r="DO102" s="916"/>
      <c r="DP102" s="955"/>
      <c r="DQ102" s="954" t="s">
        <v>594</v>
      </c>
      <c r="DR102" s="916"/>
      <c r="DS102" s="916"/>
      <c r="DT102" s="916"/>
      <c r="DU102" s="955"/>
      <c r="DV102" s="853"/>
      <c r="DW102" s="854"/>
      <c r="DX102" s="854"/>
      <c r="DY102" s="854"/>
      <c r="DZ102" s="97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c r="A109" s="976" t="s">
        <v>429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430</v>
      </c>
      <c r="AB109" s="957"/>
      <c r="AC109" s="957"/>
      <c r="AD109" s="957"/>
      <c r="AE109" s="958"/>
      <c r="AF109" s="956" t="s">
        <v>431</v>
      </c>
      <c r="AG109" s="957"/>
      <c r="AH109" s="957"/>
      <c r="AI109" s="957"/>
      <c r="AJ109" s="958"/>
      <c r="AK109" s="956" t="s">
        <v>310</v>
      </c>
      <c r="AL109" s="957"/>
      <c r="AM109" s="957"/>
      <c r="AN109" s="957"/>
      <c r="AO109" s="958"/>
      <c r="AP109" s="956" t="s">
        <v>432</v>
      </c>
      <c r="AQ109" s="957"/>
      <c r="AR109" s="957"/>
      <c r="AS109" s="957"/>
      <c r="AT109" s="959"/>
      <c r="AU109" s="976" t="s">
        <v>429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430</v>
      </c>
      <c r="BR109" s="957"/>
      <c r="BS109" s="957"/>
      <c r="BT109" s="957"/>
      <c r="BU109" s="958"/>
      <c r="BV109" s="956" t="s">
        <v>431</v>
      </c>
      <c r="BW109" s="957"/>
      <c r="BX109" s="957"/>
      <c r="BY109" s="957"/>
      <c r="BZ109" s="958"/>
      <c r="CA109" s="956" t="s">
        <v>310</v>
      </c>
      <c r="CB109" s="957"/>
      <c r="CC109" s="957"/>
      <c r="CD109" s="957"/>
      <c r="CE109" s="958"/>
      <c r="CF109" s="977" t="s">
        <v>432</v>
      </c>
      <c r="CG109" s="977"/>
      <c r="CH109" s="977"/>
      <c r="CI109" s="977"/>
      <c r="CJ109" s="977"/>
      <c r="CK109" s="956" t="s">
        <v>433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430</v>
      </c>
      <c r="DH109" s="957"/>
      <c r="DI109" s="957"/>
      <c r="DJ109" s="957"/>
      <c r="DK109" s="958"/>
      <c r="DL109" s="956" t="s">
        <v>431</v>
      </c>
      <c r="DM109" s="957"/>
      <c r="DN109" s="957"/>
      <c r="DO109" s="957"/>
      <c r="DP109" s="958"/>
      <c r="DQ109" s="956" t="s">
        <v>310</v>
      </c>
      <c r="DR109" s="957"/>
      <c r="DS109" s="957"/>
      <c r="DT109" s="957"/>
      <c r="DU109" s="958"/>
      <c r="DV109" s="956" t="s">
        <v>432</v>
      </c>
      <c r="DW109" s="957"/>
      <c r="DX109" s="957"/>
      <c r="DY109" s="957"/>
      <c r="DZ109" s="959"/>
    </row>
    <row r="110" spans="1:131" s="233" customFormat="1" ht="26.25" customHeight="1">
      <c r="A110" s="960" t="s">
        <v>434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2949762</v>
      </c>
      <c r="AB110" s="964"/>
      <c r="AC110" s="964"/>
      <c r="AD110" s="964"/>
      <c r="AE110" s="965"/>
      <c r="AF110" s="966">
        <v>2493367</v>
      </c>
      <c r="AG110" s="964"/>
      <c r="AH110" s="964"/>
      <c r="AI110" s="964"/>
      <c r="AJ110" s="965"/>
      <c r="AK110" s="966">
        <v>2332558</v>
      </c>
      <c r="AL110" s="964"/>
      <c r="AM110" s="964"/>
      <c r="AN110" s="964"/>
      <c r="AO110" s="965"/>
      <c r="AP110" s="967">
        <v>1.5</v>
      </c>
      <c r="AQ110" s="968"/>
      <c r="AR110" s="968"/>
      <c r="AS110" s="968"/>
      <c r="AT110" s="969"/>
      <c r="AU110" s="970" t="s">
        <v>73</v>
      </c>
      <c r="AV110" s="971"/>
      <c r="AW110" s="971"/>
      <c r="AX110" s="971"/>
      <c r="AY110" s="971"/>
      <c r="AZ110" s="993" t="s">
        <v>435</v>
      </c>
      <c r="BA110" s="961"/>
      <c r="BB110" s="961"/>
      <c r="BC110" s="961"/>
      <c r="BD110" s="961"/>
      <c r="BE110" s="961"/>
      <c r="BF110" s="961"/>
      <c r="BG110" s="961"/>
      <c r="BH110" s="961"/>
      <c r="BI110" s="961"/>
      <c r="BJ110" s="961"/>
      <c r="BK110" s="961"/>
      <c r="BL110" s="961"/>
      <c r="BM110" s="961"/>
      <c r="BN110" s="961"/>
      <c r="BO110" s="961"/>
      <c r="BP110" s="962"/>
      <c r="BQ110" s="994">
        <v>21681484</v>
      </c>
      <c r="BR110" s="995"/>
      <c r="BS110" s="995"/>
      <c r="BT110" s="995"/>
      <c r="BU110" s="995"/>
      <c r="BV110" s="995">
        <v>18276505</v>
      </c>
      <c r="BW110" s="995"/>
      <c r="BX110" s="995"/>
      <c r="BY110" s="995"/>
      <c r="BZ110" s="995"/>
      <c r="CA110" s="995">
        <v>17149754</v>
      </c>
      <c r="CB110" s="995"/>
      <c r="CC110" s="995"/>
      <c r="CD110" s="995"/>
      <c r="CE110" s="995"/>
      <c r="CF110" s="1008">
        <v>10.8</v>
      </c>
      <c r="CG110" s="1009"/>
      <c r="CH110" s="1009"/>
      <c r="CI110" s="1009"/>
      <c r="CJ110" s="1009"/>
      <c r="CK110" s="1010" t="s">
        <v>436</v>
      </c>
      <c r="CL110" s="1011"/>
      <c r="CM110" s="993" t="s">
        <v>437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176</v>
      </c>
      <c r="DH110" s="995"/>
      <c r="DI110" s="995"/>
      <c r="DJ110" s="995"/>
      <c r="DK110" s="995"/>
      <c r="DL110" s="995" t="s">
        <v>176</v>
      </c>
      <c r="DM110" s="995"/>
      <c r="DN110" s="995"/>
      <c r="DO110" s="995"/>
      <c r="DP110" s="995"/>
      <c r="DQ110" s="995" t="s">
        <v>176</v>
      </c>
      <c r="DR110" s="995"/>
      <c r="DS110" s="995"/>
      <c r="DT110" s="995"/>
      <c r="DU110" s="995"/>
      <c r="DV110" s="996" t="s">
        <v>176</v>
      </c>
      <c r="DW110" s="996"/>
      <c r="DX110" s="996"/>
      <c r="DY110" s="996"/>
      <c r="DZ110" s="997"/>
    </row>
    <row r="111" spans="1:131" s="233" customFormat="1" ht="26.25" customHeight="1">
      <c r="A111" s="998" t="s">
        <v>438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439</v>
      </c>
      <c r="AB111" s="1002"/>
      <c r="AC111" s="1002"/>
      <c r="AD111" s="1002"/>
      <c r="AE111" s="1003"/>
      <c r="AF111" s="1004" t="s">
        <v>176</v>
      </c>
      <c r="AG111" s="1002"/>
      <c r="AH111" s="1002"/>
      <c r="AI111" s="1002"/>
      <c r="AJ111" s="1003"/>
      <c r="AK111" s="1004" t="s">
        <v>176</v>
      </c>
      <c r="AL111" s="1002"/>
      <c r="AM111" s="1002"/>
      <c r="AN111" s="1002"/>
      <c r="AO111" s="1003"/>
      <c r="AP111" s="1005" t="s">
        <v>440</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10863129</v>
      </c>
      <c r="BR111" s="990"/>
      <c r="BS111" s="990"/>
      <c r="BT111" s="990"/>
      <c r="BU111" s="990"/>
      <c r="BV111" s="990">
        <v>10695171</v>
      </c>
      <c r="BW111" s="990"/>
      <c r="BX111" s="990"/>
      <c r="BY111" s="990"/>
      <c r="BZ111" s="990"/>
      <c r="CA111" s="990">
        <v>8565220</v>
      </c>
      <c r="CB111" s="990"/>
      <c r="CC111" s="990"/>
      <c r="CD111" s="990"/>
      <c r="CE111" s="990"/>
      <c r="CF111" s="984">
        <v>5.4</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176</v>
      </c>
      <c r="DH111" s="990"/>
      <c r="DI111" s="990"/>
      <c r="DJ111" s="990"/>
      <c r="DK111" s="990"/>
      <c r="DL111" s="990" t="s">
        <v>443</v>
      </c>
      <c r="DM111" s="990"/>
      <c r="DN111" s="990"/>
      <c r="DO111" s="990"/>
      <c r="DP111" s="990"/>
      <c r="DQ111" s="990" t="s">
        <v>444</v>
      </c>
      <c r="DR111" s="990"/>
      <c r="DS111" s="990"/>
      <c r="DT111" s="990"/>
      <c r="DU111" s="990"/>
      <c r="DV111" s="991" t="s">
        <v>445</v>
      </c>
      <c r="DW111" s="991"/>
      <c r="DX111" s="991"/>
      <c r="DY111" s="991"/>
      <c r="DZ111" s="992"/>
    </row>
    <row r="112" spans="1:131" s="233" customFormat="1" ht="26.25" customHeight="1">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v>137853</v>
      </c>
      <c r="AB112" s="1023"/>
      <c r="AC112" s="1023"/>
      <c r="AD112" s="1023"/>
      <c r="AE112" s="1024"/>
      <c r="AF112" s="1025">
        <v>137853</v>
      </c>
      <c r="AG112" s="1023"/>
      <c r="AH112" s="1023"/>
      <c r="AI112" s="1023"/>
      <c r="AJ112" s="1024"/>
      <c r="AK112" s="1025">
        <v>75167</v>
      </c>
      <c r="AL112" s="1023"/>
      <c r="AM112" s="1023"/>
      <c r="AN112" s="1023"/>
      <c r="AO112" s="1024"/>
      <c r="AP112" s="1026">
        <v>0</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t="s">
        <v>440</v>
      </c>
      <c r="BR112" s="990"/>
      <c r="BS112" s="990"/>
      <c r="BT112" s="990"/>
      <c r="BU112" s="990"/>
      <c r="BV112" s="990" t="s">
        <v>176</v>
      </c>
      <c r="BW112" s="990"/>
      <c r="BX112" s="990"/>
      <c r="BY112" s="990"/>
      <c r="BZ112" s="990"/>
      <c r="CA112" s="990" t="s">
        <v>443</v>
      </c>
      <c r="CB112" s="990"/>
      <c r="CC112" s="990"/>
      <c r="CD112" s="990"/>
      <c r="CE112" s="990"/>
      <c r="CF112" s="984" t="s">
        <v>445</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176</v>
      </c>
      <c r="DM112" s="990"/>
      <c r="DN112" s="990"/>
      <c r="DO112" s="990"/>
      <c r="DP112" s="990"/>
      <c r="DQ112" s="990" t="s">
        <v>439</v>
      </c>
      <c r="DR112" s="990"/>
      <c r="DS112" s="990"/>
      <c r="DT112" s="990"/>
      <c r="DU112" s="990"/>
      <c r="DV112" s="991" t="s">
        <v>176</v>
      </c>
      <c r="DW112" s="991"/>
      <c r="DX112" s="991"/>
      <c r="DY112" s="991"/>
      <c r="DZ112" s="992"/>
    </row>
    <row r="113" spans="1:130" s="233" customFormat="1" ht="26.25" customHeight="1">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t="s">
        <v>176</v>
      </c>
      <c r="AB113" s="1002"/>
      <c r="AC113" s="1002"/>
      <c r="AD113" s="1002"/>
      <c r="AE113" s="1003"/>
      <c r="AF113" s="1004" t="s">
        <v>176</v>
      </c>
      <c r="AG113" s="1002"/>
      <c r="AH113" s="1002"/>
      <c r="AI113" s="1002"/>
      <c r="AJ113" s="1003"/>
      <c r="AK113" s="1004" t="s">
        <v>176</v>
      </c>
      <c r="AL113" s="1002"/>
      <c r="AM113" s="1002"/>
      <c r="AN113" s="1002"/>
      <c r="AO113" s="1003"/>
      <c r="AP113" s="1005" t="s">
        <v>445</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2354410</v>
      </c>
      <c r="BR113" s="990"/>
      <c r="BS113" s="990"/>
      <c r="BT113" s="990"/>
      <c r="BU113" s="990"/>
      <c r="BV113" s="990">
        <v>2794004</v>
      </c>
      <c r="BW113" s="990"/>
      <c r="BX113" s="990"/>
      <c r="BY113" s="990"/>
      <c r="BZ113" s="990"/>
      <c r="CA113" s="990">
        <v>3169970</v>
      </c>
      <c r="CB113" s="990"/>
      <c r="CC113" s="990"/>
      <c r="CD113" s="990"/>
      <c r="CE113" s="990"/>
      <c r="CF113" s="984">
        <v>2</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176</v>
      </c>
      <c r="DH113" s="1023"/>
      <c r="DI113" s="1023"/>
      <c r="DJ113" s="1023"/>
      <c r="DK113" s="1024"/>
      <c r="DL113" s="1025" t="s">
        <v>443</v>
      </c>
      <c r="DM113" s="1023"/>
      <c r="DN113" s="1023"/>
      <c r="DO113" s="1023"/>
      <c r="DP113" s="1024"/>
      <c r="DQ113" s="1025" t="s">
        <v>176</v>
      </c>
      <c r="DR113" s="1023"/>
      <c r="DS113" s="1023"/>
      <c r="DT113" s="1023"/>
      <c r="DU113" s="1024"/>
      <c r="DV113" s="1026" t="s">
        <v>176</v>
      </c>
      <c r="DW113" s="1027"/>
      <c r="DX113" s="1027"/>
      <c r="DY113" s="1027"/>
      <c r="DZ113" s="1028"/>
    </row>
    <row r="114" spans="1:130" s="233" customFormat="1" ht="26.25" customHeight="1">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188860</v>
      </c>
      <c r="AB114" s="1023"/>
      <c r="AC114" s="1023"/>
      <c r="AD114" s="1023"/>
      <c r="AE114" s="1024"/>
      <c r="AF114" s="1025">
        <v>210526</v>
      </c>
      <c r="AG114" s="1023"/>
      <c r="AH114" s="1023"/>
      <c r="AI114" s="1023"/>
      <c r="AJ114" s="1024"/>
      <c r="AK114" s="1025">
        <v>208306</v>
      </c>
      <c r="AL114" s="1023"/>
      <c r="AM114" s="1023"/>
      <c r="AN114" s="1023"/>
      <c r="AO114" s="1024"/>
      <c r="AP114" s="1026">
        <v>0.1</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31081717</v>
      </c>
      <c r="BR114" s="990"/>
      <c r="BS114" s="990"/>
      <c r="BT114" s="990"/>
      <c r="BU114" s="990"/>
      <c r="BV114" s="990">
        <v>29627450</v>
      </c>
      <c r="BW114" s="990"/>
      <c r="BX114" s="990"/>
      <c r="BY114" s="990"/>
      <c r="BZ114" s="990"/>
      <c r="CA114" s="990">
        <v>27478287</v>
      </c>
      <c r="CB114" s="990"/>
      <c r="CC114" s="990"/>
      <c r="CD114" s="990"/>
      <c r="CE114" s="990"/>
      <c r="CF114" s="984">
        <v>17.3</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176</v>
      </c>
      <c r="DH114" s="1023"/>
      <c r="DI114" s="1023"/>
      <c r="DJ114" s="1023"/>
      <c r="DK114" s="1024"/>
      <c r="DL114" s="1025" t="s">
        <v>176</v>
      </c>
      <c r="DM114" s="1023"/>
      <c r="DN114" s="1023"/>
      <c r="DO114" s="1023"/>
      <c r="DP114" s="1024"/>
      <c r="DQ114" s="1025" t="s">
        <v>176</v>
      </c>
      <c r="DR114" s="1023"/>
      <c r="DS114" s="1023"/>
      <c r="DT114" s="1023"/>
      <c r="DU114" s="1024"/>
      <c r="DV114" s="1026" t="s">
        <v>443</v>
      </c>
      <c r="DW114" s="1027"/>
      <c r="DX114" s="1027"/>
      <c r="DY114" s="1027"/>
      <c r="DZ114" s="1028"/>
    </row>
    <row r="115" spans="1:130" s="233" customFormat="1" ht="26.25" customHeight="1">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2732151</v>
      </c>
      <c r="AB115" s="1002"/>
      <c r="AC115" s="1002"/>
      <c r="AD115" s="1002"/>
      <c r="AE115" s="1003"/>
      <c r="AF115" s="1004">
        <v>3520696</v>
      </c>
      <c r="AG115" s="1002"/>
      <c r="AH115" s="1002"/>
      <c r="AI115" s="1002"/>
      <c r="AJ115" s="1003"/>
      <c r="AK115" s="1004">
        <v>6665250</v>
      </c>
      <c r="AL115" s="1002"/>
      <c r="AM115" s="1002"/>
      <c r="AN115" s="1002"/>
      <c r="AO115" s="1003"/>
      <c r="AP115" s="1005">
        <v>4.2</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v>682</v>
      </c>
      <c r="BR115" s="990"/>
      <c r="BS115" s="990"/>
      <c r="BT115" s="990"/>
      <c r="BU115" s="990"/>
      <c r="BV115" s="990">
        <v>856</v>
      </c>
      <c r="BW115" s="990"/>
      <c r="BX115" s="990"/>
      <c r="BY115" s="990"/>
      <c r="BZ115" s="990"/>
      <c r="CA115" s="990">
        <v>609</v>
      </c>
      <c r="CB115" s="990"/>
      <c r="CC115" s="990"/>
      <c r="CD115" s="990"/>
      <c r="CE115" s="990"/>
      <c r="CF115" s="984">
        <v>0</v>
      </c>
      <c r="CG115" s="985"/>
      <c r="CH115" s="985"/>
      <c r="CI115" s="985"/>
      <c r="CJ115" s="985"/>
      <c r="CK115" s="1012"/>
      <c r="CL115" s="1013"/>
      <c r="CM115" s="986" t="s">
        <v>458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10721836</v>
      </c>
      <c r="DH115" s="1023"/>
      <c r="DI115" s="1023"/>
      <c r="DJ115" s="1023"/>
      <c r="DK115" s="1024"/>
      <c r="DL115" s="1025">
        <v>10589201</v>
      </c>
      <c r="DM115" s="1023"/>
      <c r="DN115" s="1023"/>
      <c r="DO115" s="1023"/>
      <c r="DP115" s="1024"/>
      <c r="DQ115" s="1025">
        <v>8494573</v>
      </c>
      <c r="DR115" s="1023"/>
      <c r="DS115" s="1023"/>
      <c r="DT115" s="1023"/>
      <c r="DU115" s="1024"/>
      <c r="DV115" s="1026">
        <v>5.3</v>
      </c>
      <c r="DW115" s="1027"/>
      <c r="DX115" s="1027"/>
      <c r="DY115" s="1027"/>
      <c r="DZ115" s="1028"/>
    </row>
    <row r="116" spans="1:130" s="233" customFormat="1" ht="26.25" customHeight="1">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176</v>
      </c>
      <c r="AB116" s="1023"/>
      <c r="AC116" s="1023"/>
      <c r="AD116" s="1023"/>
      <c r="AE116" s="1024"/>
      <c r="AF116" s="1025" t="s">
        <v>176</v>
      </c>
      <c r="AG116" s="1023"/>
      <c r="AH116" s="1023"/>
      <c r="AI116" s="1023"/>
      <c r="AJ116" s="1024"/>
      <c r="AK116" s="1025" t="s">
        <v>176</v>
      </c>
      <c r="AL116" s="1023"/>
      <c r="AM116" s="1023"/>
      <c r="AN116" s="1023"/>
      <c r="AO116" s="1024"/>
      <c r="AP116" s="1026" t="s">
        <v>460</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443</v>
      </c>
      <c r="BR116" s="990"/>
      <c r="BS116" s="990"/>
      <c r="BT116" s="990"/>
      <c r="BU116" s="990"/>
      <c r="BV116" s="990" t="s">
        <v>176</v>
      </c>
      <c r="BW116" s="990"/>
      <c r="BX116" s="990"/>
      <c r="BY116" s="990"/>
      <c r="BZ116" s="990"/>
      <c r="CA116" s="990" t="s">
        <v>462</v>
      </c>
      <c r="CB116" s="990"/>
      <c r="CC116" s="990"/>
      <c r="CD116" s="990"/>
      <c r="CE116" s="990"/>
      <c r="CF116" s="984" t="s">
        <v>440</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141293</v>
      </c>
      <c r="DH116" s="1023"/>
      <c r="DI116" s="1023"/>
      <c r="DJ116" s="1023"/>
      <c r="DK116" s="1024"/>
      <c r="DL116" s="1025">
        <v>105970</v>
      </c>
      <c r="DM116" s="1023"/>
      <c r="DN116" s="1023"/>
      <c r="DO116" s="1023"/>
      <c r="DP116" s="1024"/>
      <c r="DQ116" s="1025">
        <v>70647</v>
      </c>
      <c r="DR116" s="1023"/>
      <c r="DS116" s="1023"/>
      <c r="DT116" s="1023"/>
      <c r="DU116" s="1024"/>
      <c r="DV116" s="1026">
        <v>0</v>
      </c>
      <c r="DW116" s="1027"/>
      <c r="DX116" s="1027"/>
      <c r="DY116" s="1027"/>
      <c r="DZ116" s="1028"/>
    </row>
    <row r="117" spans="1:130" s="233" customFormat="1" ht="26.25" customHeight="1">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6008626</v>
      </c>
      <c r="AB117" s="1043"/>
      <c r="AC117" s="1043"/>
      <c r="AD117" s="1043"/>
      <c r="AE117" s="1044"/>
      <c r="AF117" s="1045">
        <v>6362442</v>
      </c>
      <c r="AG117" s="1043"/>
      <c r="AH117" s="1043"/>
      <c r="AI117" s="1043"/>
      <c r="AJ117" s="1044"/>
      <c r="AK117" s="1045">
        <v>9281281</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176</v>
      </c>
      <c r="BR117" s="990"/>
      <c r="BS117" s="990"/>
      <c r="BT117" s="990"/>
      <c r="BU117" s="990"/>
      <c r="BV117" s="990" t="s">
        <v>176</v>
      </c>
      <c r="BW117" s="990"/>
      <c r="BX117" s="990"/>
      <c r="BY117" s="990"/>
      <c r="BZ117" s="990"/>
      <c r="CA117" s="990" t="s">
        <v>176</v>
      </c>
      <c r="CB117" s="990"/>
      <c r="CC117" s="990"/>
      <c r="CD117" s="990"/>
      <c r="CE117" s="990"/>
      <c r="CF117" s="984" t="s">
        <v>176</v>
      </c>
      <c r="CG117" s="985"/>
      <c r="CH117" s="985"/>
      <c r="CI117" s="985"/>
      <c r="CJ117" s="985"/>
      <c r="CK117" s="1012"/>
      <c r="CL117" s="1013"/>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176</v>
      </c>
      <c r="DH117" s="1023"/>
      <c r="DI117" s="1023"/>
      <c r="DJ117" s="1023"/>
      <c r="DK117" s="1024"/>
      <c r="DL117" s="1025" t="s">
        <v>176</v>
      </c>
      <c r="DM117" s="1023"/>
      <c r="DN117" s="1023"/>
      <c r="DO117" s="1023"/>
      <c r="DP117" s="1024"/>
      <c r="DQ117" s="1025" t="s">
        <v>460</v>
      </c>
      <c r="DR117" s="1023"/>
      <c r="DS117" s="1023"/>
      <c r="DT117" s="1023"/>
      <c r="DU117" s="1024"/>
      <c r="DV117" s="1026" t="s">
        <v>176</v>
      </c>
      <c r="DW117" s="1027"/>
      <c r="DX117" s="1027"/>
      <c r="DY117" s="1027"/>
      <c r="DZ117" s="1028"/>
    </row>
    <row r="118" spans="1:130" s="233" customFormat="1" ht="26.25" customHeight="1">
      <c r="A118" s="976" t="s">
        <v>433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430</v>
      </c>
      <c r="AB118" s="957"/>
      <c r="AC118" s="957"/>
      <c r="AD118" s="957"/>
      <c r="AE118" s="958"/>
      <c r="AF118" s="956" t="s">
        <v>431</v>
      </c>
      <c r="AG118" s="957"/>
      <c r="AH118" s="957"/>
      <c r="AI118" s="957"/>
      <c r="AJ118" s="958"/>
      <c r="AK118" s="956" t="s">
        <v>310</v>
      </c>
      <c r="AL118" s="957"/>
      <c r="AM118" s="957"/>
      <c r="AN118" s="957"/>
      <c r="AO118" s="958"/>
      <c r="AP118" s="1034" t="s">
        <v>432</v>
      </c>
      <c r="AQ118" s="1035"/>
      <c r="AR118" s="1035"/>
      <c r="AS118" s="1035"/>
      <c r="AT118" s="1036"/>
      <c r="AU118" s="972"/>
      <c r="AV118" s="973"/>
      <c r="AW118" s="973"/>
      <c r="AX118" s="973"/>
      <c r="AY118" s="973"/>
      <c r="AZ118" s="1037" t="s">
        <v>467</v>
      </c>
      <c r="BA118" s="1029"/>
      <c r="BB118" s="1029"/>
      <c r="BC118" s="1029"/>
      <c r="BD118" s="1029"/>
      <c r="BE118" s="1029"/>
      <c r="BF118" s="1029"/>
      <c r="BG118" s="1029"/>
      <c r="BH118" s="1029"/>
      <c r="BI118" s="1029"/>
      <c r="BJ118" s="1029"/>
      <c r="BK118" s="1029"/>
      <c r="BL118" s="1029"/>
      <c r="BM118" s="1029"/>
      <c r="BN118" s="1029"/>
      <c r="BO118" s="1029"/>
      <c r="BP118" s="1030"/>
      <c r="BQ118" s="1063" t="s">
        <v>445</v>
      </c>
      <c r="BR118" s="1064"/>
      <c r="BS118" s="1064"/>
      <c r="BT118" s="1064"/>
      <c r="BU118" s="1064"/>
      <c r="BV118" s="1064" t="s">
        <v>176</v>
      </c>
      <c r="BW118" s="1064"/>
      <c r="BX118" s="1064"/>
      <c r="BY118" s="1064"/>
      <c r="BZ118" s="1064"/>
      <c r="CA118" s="1064" t="s">
        <v>462</v>
      </c>
      <c r="CB118" s="1064"/>
      <c r="CC118" s="1064"/>
      <c r="CD118" s="1064"/>
      <c r="CE118" s="1064"/>
      <c r="CF118" s="984" t="s">
        <v>176</v>
      </c>
      <c r="CG118" s="985"/>
      <c r="CH118" s="985"/>
      <c r="CI118" s="985"/>
      <c r="CJ118" s="985"/>
      <c r="CK118" s="1012"/>
      <c r="CL118" s="1013"/>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176</v>
      </c>
      <c r="DH118" s="1023"/>
      <c r="DI118" s="1023"/>
      <c r="DJ118" s="1023"/>
      <c r="DK118" s="1024"/>
      <c r="DL118" s="1025" t="s">
        <v>176</v>
      </c>
      <c r="DM118" s="1023"/>
      <c r="DN118" s="1023"/>
      <c r="DO118" s="1023"/>
      <c r="DP118" s="1024"/>
      <c r="DQ118" s="1025" t="s">
        <v>176</v>
      </c>
      <c r="DR118" s="1023"/>
      <c r="DS118" s="1023"/>
      <c r="DT118" s="1023"/>
      <c r="DU118" s="1024"/>
      <c r="DV118" s="1026" t="s">
        <v>445</v>
      </c>
      <c r="DW118" s="1027"/>
      <c r="DX118" s="1027"/>
      <c r="DY118" s="1027"/>
      <c r="DZ118" s="1028"/>
    </row>
    <row r="119" spans="1:130" s="233" customFormat="1" ht="26.25" customHeight="1">
      <c r="A119" s="1120" t="s">
        <v>436</v>
      </c>
      <c r="B119" s="1011"/>
      <c r="C119" s="993" t="s">
        <v>437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176</v>
      </c>
      <c r="AB119" s="964"/>
      <c r="AC119" s="964"/>
      <c r="AD119" s="964"/>
      <c r="AE119" s="965"/>
      <c r="AF119" s="966" t="s">
        <v>439</v>
      </c>
      <c r="AG119" s="964"/>
      <c r="AH119" s="964"/>
      <c r="AI119" s="964"/>
      <c r="AJ119" s="965"/>
      <c r="AK119" s="966" t="s">
        <v>176</v>
      </c>
      <c r="AL119" s="964"/>
      <c r="AM119" s="964"/>
      <c r="AN119" s="964"/>
      <c r="AO119" s="965"/>
      <c r="AP119" s="967" t="s">
        <v>176</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469</v>
      </c>
      <c r="BP119" s="1069"/>
      <c r="BQ119" s="1063">
        <v>65981422</v>
      </c>
      <c r="BR119" s="1064"/>
      <c r="BS119" s="1064"/>
      <c r="BT119" s="1064"/>
      <c r="BU119" s="1064"/>
      <c r="BV119" s="1064">
        <v>61393986</v>
      </c>
      <c r="BW119" s="1064"/>
      <c r="BX119" s="1064"/>
      <c r="BY119" s="1064"/>
      <c r="BZ119" s="1064"/>
      <c r="CA119" s="1064">
        <v>56363840</v>
      </c>
      <c r="CB119" s="1064"/>
      <c r="CC119" s="1064"/>
      <c r="CD119" s="1064"/>
      <c r="CE119" s="1064"/>
      <c r="CF119" s="1065"/>
      <c r="CG119" s="1066"/>
      <c r="CH119" s="1066"/>
      <c r="CI119" s="1066"/>
      <c r="CJ119" s="1067"/>
      <c r="CK119" s="1014"/>
      <c r="CL119" s="1015"/>
      <c r="CM119" s="1037" t="s">
        <v>470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176</v>
      </c>
      <c r="DH119" s="1050"/>
      <c r="DI119" s="1050"/>
      <c r="DJ119" s="1050"/>
      <c r="DK119" s="1051"/>
      <c r="DL119" s="1049" t="s">
        <v>462</v>
      </c>
      <c r="DM119" s="1050"/>
      <c r="DN119" s="1050"/>
      <c r="DO119" s="1050"/>
      <c r="DP119" s="1051"/>
      <c r="DQ119" s="1049" t="s">
        <v>176</v>
      </c>
      <c r="DR119" s="1050"/>
      <c r="DS119" s="1050"/>
      <c r="DT119" s="1050"/>
      <c r="DU119" s="1051"/>
      <c r="DV119" s="1052" t="s">
        <v>176</v>
      </c>
      <c r="DW119" s="1053"/>
      <c r="DX119" s="1053"/>
      <c r="DY119" s="1053"/>
      <c r="DZ119" s="1054"/>
    </row>
    <row r="120" spans="1:130" s="233" customFormat="1" ht="26.25" customHeight="1">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176</v>
      </c>
      <c r="AB120" s="1023"/>
      <c r="AC120" s="1023"/>
      <c r="AD120" s="1023"/>
      <c r="AE120" s="1024"/>
      <c r="AF120" s="1025" t="s">
        <v>462</v>
      </c>
      <c r="AG120" s="1023"/>
      <c r="AH120" s="1023"/>
      <c r="AI120" s="1023"/>
      <c r="AJ120" s="1024"/>
      <c r="AK120" s="1025" t="s">
        <v>176</v>
      </c>
      <c r="AL120" s="1023"/>
      <c r="AM120" s="1023"/>
      <c r="AN120" s="1023"/>
      <c r="AO120" s="1024"/>
      <c r="AP120" s="1026" t="s">
        <v>176</v>
      </c>
      <c r="AQ120" s="1027"/>
      <c r="AR120" s="1027"/>
      <c r="AS120" s="1027"/>
      <c r="AT120" s="1028"/>
      <c r="AU120" s="1055" t="s">
        <v>471</v>
      </c>
      <c r="AV120" s="1056"/>
      <c r="AW120" s="1056"/>
      <c r="AX120" s="1056"/>
      <c r="AY120" s="1057"/>
      <c r="AZ120" s="993" t="s">
        <v>472</v>
      </c>
      <c r="BA120" s="961"/>
      <c r="BB120" s="961"/>
      <c r="BC120" s="961"/>
      <c r="BD120" s="961"/>
      <c r="BE120" s="961"/>
      <c r="BF120" s="961"/>
      <c r="BG120" s="961"/>
      <c r="BH120" s="961"/>
      <c r="BI120" s="961"/>
      <c r="BJ120" s="961"/>
      <c r="BK120" s="961"/>
      <c r="BL120" s="961"/>
      <c r="BM120" s="961"/>
      <c r="BN120" s="961"/>
      <c r="BO120" s="961"/>
      <c r="BP120" s="962"/>
      <c r="BQ120" s="994">
        <v>122391334</v>
      </c>
      <c r="BR120" s="995"/>
      <c r="BS120" s="995"/>
      <c r="BT120" s="995"/>
      <c r="BU120" s="995"/>
      <c r="BV120" s="995">
        <v>118072618</v>
      </c>
      <c r="BW120" s="995"/>
      <c r="BX120" s="995"/>
      <c r="BY120" s="995"/>
      <c r="BZ120" s="995"/>
      <c r="CA120" s="995">
        <v>126055172</v>
      </c>
      <c r="CB120" s="995"/>
      <c r="CC120" s="995"/>
      <c r="CD120" s="995"/>
      <c r="CE120" s="995"/>
      <c r="CF120" s="1008">
        <v>79.3</v>
      </c>
      <c r="CG120" s="1009"/>
      <c r="CH120" s="1009"/>
      <c r="CI120" s="1009"/>
      <c r="CJ120" s="1009"/>
      <c r="CK120" s="1070" t="s">
        <v>473</v>
      </c>
      <c r="CL120" s="1071"/>
      <c r="CM120" s="1071"/>
      <c r="CN120" s="1071"/>
      <c r="CO120" s="1072"/>
      <c r="CP120" s="1078" t="s">
        <v>409</v>
      </c>
      <c r="CQ120" s="1079"/>
      <c r="CR120" s="1079"/>
      <c r="CS120" s="1079"/>
      <c r="CT120" s="1079"/>
      <c r="CU120" s="1079"/>
      <c r="CV120" s="1079"/>
      <c r="CW120" s="1079"/>
      <c r="CX120" s="1079"/>
      <c r="CY120" s="1079"/>
      <c r="CZ120" s="1079"/>
      <c r="DA120" s="1079"/>
      <c r="DB120" s="1079"/>
      <c r="DC120" s="1079"/>
      <c r="DD120" s="1079"/>
      <c r="DE120" s="1079"/>
      <c r="DF120" s="1080"/>
      <c r="DG120" s="994" t="s">
        <v>176</v>
      </c>
      <c r="DH120" s="995"/>
      <c r="DI120" s="995"/>
      <c r="DJ120" s="995"/>
      <c r="DK120" s="995"/>
      <c r="DL120" s="995" t="s">
        <v>176</v>
      </c>
      <c r="DM120" s="995"/>
      <c r="DN120" s="995"/>
      <c r="DO120" s="995"/>
      <c r="DP120" s="995"/>
      <c r="DQ120" s="995" t="s">
        <v>462</v>
      </c>
      <c r="DR120" s="995"/>
      <c r="DS120" s="995"/>
      <c r="DT120" s="995"/>
      <c r="DU120" s="995"/>
      <c r="DV120" s="996" t="s">
        <v>176</v>
      </c>
      <c r="DW120" s="996"/>
      <c r="DX120" s="996"/>
      <c r="DY120" s="996"/>
      <c r="DZ120" s="997"/>
    </row>
    <row r="121" spans="1:130" s="233" customFormat="1" ht="26.25" customHeight="1">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445</v>
      </c>
      <c r="AB121" s="1023"/>
      <c r="AC121" s="1023"/>
      <c r="AD121" s="1023"/>
      <c r="AE121" s="1024"/>
      <c r="AF121" s="1025" t="s">
        <v>176</v>
      </c>
      <c r="AG121" s="1023"/>
      <c r="AH121" s="1023"/>
      <c r="AI121" s="1023"/>
      <c r="AJ121" s="1024"/>
      <c r="AK121" s="1025" t="s">
        <v>462</v>
      </c>
      <c r="AL121" s="1023"/>
      <c r="AM121" s="1023"/>
      <c r="AN121" s="1023"/>
      <c r="AO121" s="1024"/>
      <c r="AP121" s="1026" t="s">
        <v>462</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t="s">
        <v>176</v>
      </c>
      <c r="BR121" s="990"/>
      <c r="BS121" s="990"/>
      <c r="BT121" s="990"/>
      <c r="BU121" s="990"/>
      <c r="BV121" s="990" t="s">
        <v>176</v>
      </c>
      <c r="BW121" s="990"/>
      <c r="BX121" s="990"/>
      <c r="BY121" s="990"/>
      <c r="BZ121" s="990"/>
      <c r="CA121" s="990" t="s">
        <v>176</v>
      </c>
      <c r="CB121" s="990"/>
      <c r="CC121" s="990"/>
      <c r="CD121" s="990"/>
      <c r="CE121" s="990"/>
      <c r="CF121" s="984" t="s">
        <v>176</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t="s">
        <v>176</v>
      </c>
      <c r="DH121" s="990"/>
      <c r="DI121" s="990"/>
      <c r="DJ121" s="990"/>
      <c r="DK121" s="990"/>
      <c r="DL121" s="990" t="s">
        <v>176</v>
      </c>
      <c r="DM121" s="990"/>
      <c r="DN121" s="990"/>
      <c r="DO121" s="990"/>
      <c r="DP121" s="990"/>
      <c r="DQ121" s="990" t="s">
        <v>176</v>
      </c>
      <c r="DR121" s="990"/>
      <c r="DS121" s="990"/>
      <c r="DT121" s="990"/>
      <c r="DU121" s="990"/>
      <c r="DV121" s="991" t="s">
        <v>176</v>
      </c>
      <c r="DW121" s="991"/>
      <c r="DX121" s="991"/>
      <c r="DY121" s="991"/>
      <c r="DZ121" s="992"/>
    </row>
    <row r="122" spans="1:130" s="233" customFormat="1" ht="26.25" customHeight="1">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176</v>
      </c>
      <c r="AB122" s="1023"/>
      <c r="AC122" s="1023"/>
      <c r="AD122" s="1023"/>
      <c r="AE122" s="1024"/>
      <c r="AF122" s="1025" t="s">
        <v>176</v>
      </c>
      <c r="AG122" s="1023"/>
      <c r="AH122" s="1023"/>
      <c r="AI122" s="1023"/>
      <c r="AJ122" s="1024"/>
      <c r="AK122" s="1025" t="s">
        <v>176</v>
      </c>
      <c r="AL122" s="1023"/>
      <c r="AM122" s="1023"/>
      <c r="AN122" s="1023"/>
      <c r="AO122" s="1024"/>
      <c r="AP122" s="1026" t="s">
        <v>176</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95602379</v>
      </c>
      <c r="BR122" s="1064"/>
      <c r="BS122" s="1064"/>
      <c r="BT122" s="1064"/>
      <c r="BU122" s="1064"/>
      <c r="BV122" s="1064">
        <v>86067878</v>
      </c>
      <c r="BW122" s="1064"/>
      <c r="BX122" s="1064"/>
      <c r="BY122" s="1064"/>
      <c r="BZ122" s="1064"/>
      <c r="CA122" s="1064">
        <v>80889955</v>
      </c>
      <c r="CB122" s="1064"/>
      <c r="CC122" s="1064"/>
      <c r="CD122" s="1064"/>
      <c r="CE122" s="1064"/>
      <c r="CF122" s="1081">
        <v>50.9</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t="s">
        <v>176</v>
      </c>
      <c r="DH122" s="990"/>
      <c r="DI122" s="990"/>
      <c r="DJ122" s="990"/>
      <c r="DK122" s="990"/>
      <c r="DL122" s="990" t="s">
        <v>176</v>
      </c>
      <c r="DM122" s="990"/>
      <c r="DN122" s="990"/>
      <c r="DO122" s="990"/>
      <c r="DP122" s="990"/>
      <c r="DQ122" s="990" t="s">
        <v>176</v>
      </c>
      <c r="DR122" s="990"/>
      <c r="DS122" s="990"/>
      <c r="DT122" s="990"/>
      <c r="DU122" s="990"/>
      <c r="DV122" s="991" t="s">
        <v>176</v>
      </c>
      <c r="DW122" s="991"/>
      <c r="DX122" s="991"/>
      <c r="DY122" s="991"/>
      <c r="DZ122" s="992"/>
    </row>
    <row r="123" spans="1:130" s="233" customFormat="1" ht="26.25" customHeight="1">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36376</v>
      </c>
      <c r="AB123" s="1023"/>
      <c r="AC123" s="1023"/>
      <c r="AD123" s="1023"/>
      <c r="AE123" s="1024"/>
      <c r="AF123" s="1025">
        <v>36166</v>
      </c>
      <c r="AG123" s="1023"/>
      <c r="AH123" s="1023"/>
      <c r="AI123" s="1023"/>
      <c r="AJ123" s="1024"/>
      <c r="AK123" s="1025">
        <v>35955</v>
      </c>
      <c r="AL123" s="1023"/>
      <c r="AM123" s="1023"/>
      <c r="AN123" s="1023"/>
      <c r="AO123" s="1024"/>
      <c r="AP123" s="1026">
        <v>0</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479</v>
      </c>
      <c r="BP123" s="1069"/>
      <c r="BQ123" s="1127">
        <v>217993713</v>
      </c>
      <c r="BR123" s="1128"/>
      <c r="BS123" s="1128"/>
      <c r="BT123" s="1128"/>
      <c r="BU123" s="1128"/>
      <c r="BV123" s="1128">
        <v>204140496</v>
      </c>
      <c r="BW123" s="1128"/>
      <c r="BX123" s="1128"/>
      <c r="BY123" s="1128"/>
      <c r="BZ123" s="1128"/>
      <c r="CA123" s="1128">
        <v>206945127</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c r="A124" s="1121"/>
      <c r="B124" s="1013"/>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176</v>
      </c>
      <c r="AB124" s="1023"/>
      <c r="AC124" s="1023"/>
      <c r="AD124" s="1023"/>
      <c r="AE124" s="1024"/>
      <c r="AF124" s="1025">
        <v>1910</v>
      </c>
      <c r="AG124" s="1023"/>
      <c r="AH124" s="1023"/>
      <c r="AI124" s="1023"/>
      <c r="AJ124" s="1024"/>
      <c r="AK124" s="1025" t="s">
        <v>176</v>
      </c>
      <c r="AL124" s="1023"/>
      <c r="AM124" s="1023"/>
      <c r="AN124" s="1023"/>
      <c r="AO124" s="1024"/>
      <c r="AP124" s="1026" t="s">
        <v>176</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176</v>
      </c>
      <c r="BR124" s="1091"/>
      <c r="BS124" s="1091"/>
      <c r="BT124" s="1091"/>
      <c r="BU124" s="1091"/>
      <c r="BV124" s="1091" t="s">
        <v>176</v>
      </c>
      <c r="BW124" s="1091"/>
      <c r="BX124" s="1091"/>
      <c r="BY124" s="1091"/>
      <c r="BZ124" s="1091"/>
      <c r="CA124" s="1091" t="s">
        <v>176</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t="s">
        <v>176</v>
      </c>
      <c r="DH124" s="1050"/>
      <c r="DI124" s="1050"/>
      <c r="DJ124" s="1050"/>
      <c r="DK124" s="1051"/>
      <c r="DL124" s="1049" t="s">
        <v>176</v>
      </c>
      <c r="DM124" s="1050"/>
      <c r="DN124" s="1050"/>
      <c r="DO124" s="1050"/>
      <c r="DP124" s="1051"/>
      <c r="DQ124" s="1049" t="s">
        <v>176</v>
      </c>
      <c r="DR124" s="1050"/>
      <c r="DS124" s="1050"/>
      <c r="DT124" s="1050"/>
      <c r="DU124" s="1051"/>
      <c r="DV124" s="1052" t="s">
        <v>176</v>
      </c>
      <c r="DW124" s="1053"/>
      <c r="DX124" s="1053"/>
      <c r="DY124" s="1053"/>
      <c r="DZ124" s="1054"/>
    </row>
    <row r="125" spans="1:130" s="233" customFormat="1" ht="26.25" customHeight="1">
      <c r="A125" s="1121"/>
      <c r="B125" s="1013"/>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176</v>
      </c>
      <c r="AB125" s="1023"/>
      <c r="AC125" s="1023"/>
      <c r="AD125" s="1023"/>
      <c r="AE125" s="1024"/>
      <c r="AF125" s="1025" t="s">
        <v>176</v>
      </c>
      <c r="AG125" s="1023"/>
      <c r="AH125" s="1023"/>
      <c r="AI125" s="1023"/>
      <c r="AJ125" s="1024"/>
      <c r="AK125" s="1025" t="s">
        <v>176</v>
      </c>
      <c r="AL125" s="1023"/>
      <c r="AM125" s="1023"/>
      <c r="AN125" s="1023"/>
      <c r="AO125" s="1024"/>
      <c r="AP125" s="1026" t="s">
        <v>176</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482</v>
      </c>
      <c r="CL125" s="1071"/>
      <c r="CM125" s="1071"/>
      <c r="CN125" s="1071"/>
      <c r="CO125" s="1072"/>
      <c r="CP125" s="993" t="s">
        <v>483</v>
      </c>
      <c r="CQ125" s="961"/>
      <c r="CR125" s="961"/>
      <c r="CS125" s="961"/>
      <c r="CT125" s="961"/>
      <c r="CU125" s="961"/>
      <c r="CV125" s="961"/>
      <c r="CW125" s="961"/>
      <c r="CX125" s="961"/>
      <c r="CY125" s="961"/>
      <c r="CZ125" s="961"/>
      <c r="DA125" s="961"/>
      <c r="DB125" s="961"/>
      <c r="DC125" s="961"/>
      <c r="DD125" s="961"/>
      <c r="DE125" s="961"/>
      <c r="DF125" s="962"/>
      <c r="DG125" s="994" t="s">
        <v>176</v>
      </c>
      <c r="DH125" s="995"/>
      <c r="DI125" s="995"/>
      <c r="DJ125" s="995"/>
      <c r="DK125" s="995"/>
      <c r="DL125" s="995" t="s">
        <v>176</v>
      </c>
      <c r="DM125" s="995"/>
      <c r="DN125" s="995"/>
      <c r="DO125" s="995"/>
      <c r="DP125" s="995"/>
      <c r="DQ125" s="995" t="s">
        <v>445</v>
      </c>
      <c r="DR125" s="995"/>
      <c r="DS125" s="995"/>
      <c r="DT125" s="995"/>
      <c r="DU125" s="995"/>
      <c r="DV125" s="996" t="s">
        <v>176</v>
      </c>
      <c r="DW125" s="996"/>
      <c r="DX125" s="996"/>
      <c r="DY125" s="996"/>
      <c r="DZ125" s="997"/>
    </row>
    <row r="126" spans="1:130" s="233" customFormat="1" ht="26.25" customHeight="1" thickBot="1">
      <c r="A126" s="1121"/>
      <c r="B126" s="1013"/>
      <c r="C126" s="986" t="s">
        <v>470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1875188</v>
      </c>
      <c r="AB126" s="1023"/>
      <c r="AC126" s="1023"/>
      <c r="AD126" s="1023"/>
      <c r="AE126" s="1024"/>
      <c r="AF126" s="1025">
        <v>2461797</v>
      </c>
      <c r="AG126" s="1023"/>
      <c r="AH126" s="1023"/>
      <c r="AI126" s="1023"/>
      <c r="AJ126" s="1024"/>
      <c r="AK126" s="1025">
        <v>5050935</v>
      </c>
      <c r="AL126" s="1023"/>
      <c r="AM126" s="1023"/>
      <c r="AN126" s="1023"/>
      <c r="AO126" s="1024"/>
      <c r="AP126" s="1026">
        <v>3.2</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484</v>
      </c>
      <c r="CQ126" s="987"/>
      <c r="CR126" s="987"/>
      <c r="CS126" s="987"/>
      <c r="CT126" s="987"/>
      <c r="CU126" s="987"/>
      <c r="CV126" s="987"/>
      <c r="CW126" s="987"/>
      <c r="CX126" s="987"/>
      <c r="CY126" s="987"/>
      <c r="CZ126" s="987"/>
      <c r="DA126" s="987"/>
      <c r="DB126" s="987"/>
      <c r="DC126" s="987"/>
      <c r="DD126" s="987"/>
      <c r="DE126" s="987"/>
      <c r="DF126" s="988"/>
      <c r="DG126" s="989" t="s">
        <v>176</v>
      </c>
      <c r="DH126" s="990"/>
      <c r="DI126" s="990"/>
      <c r="DJ126" s="990"/>
      <c r="DK126" s="990"/>
      <c r="DL126" s="990" t="s">
        <v>176</v>
      </c>
      <c r="DM126" s="990"/>
      <c r="DN126" s="990"/>
      <c r="DO126" s="990"/>
      <c r="DP126" s="990"/>
      <c r="DQ126" s="990" t="s">
        <v>176</v>
      </c>
      <c r="DR126" s="990"/>
      <c r="DS126" s="990"/>
      <c r="DT126" s="990"/>
      <c r="DU126" s="990"/>
      <c r="DV126" s="991" t="s">
        <v>176</v>
      </c>
      <c r="DW126" s="991"/>
      <c r="DX126" s="991"/>
      <c r="DY126" s="991"/>
      <c r="DZ126" s="992"/>
    </row>
    <row r="127" spans="1:130" s="233" customFormat="1" ht="26.25" customHeight="1">
      <c r="A127" s="1122"/>
      <c r="B127" s="1015"/>
      <c r="C127" s="1037" t="s">
        <v>485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820587</v>
      </c>
      <c r="AB127" s="1023"/>
      <c r="AC127" s="1023"/>
      <c r="AD127" s="1023"/>
      <c r="AE127" s="1024"/>
      <c r="AF127" s="1025">
        <v>1020823</v>
      </c>
      <c r="AG127" s="1023"/>
      <c r="AH127" s="1023"/>
      <c r="AI127" s="1023"/>
      <c r="AJ127" s="1024"/>
      <c r="AK127" s="1025">
        <v>1578360</v>
      </c>
      <c r="AL127" s="1023"/>
      <c r="AM127" s="1023"/>
      <c r="AN127" s="1023"/>
      <c r="AO127" s="1024"/>
      <c r="AP127" s="1026">
        <v>1</v>
      </c>
      <c r="AQ127" s="1027"/>
      <c r="AR127" s="1027"/>
      <c r="AS127" s="1027"/>
      <c r="AT127" s="1028"/>
      <c r="AU127" s="235"/>
      <c r="AV127" s="235"/>
      <c r="AW127" s="235"/>
      <c r="AX127" s="1095" t="s">
        <v>486</v>
      </c>
      <c r="AY127" s="1096"/>
      <c r="AZ127" s="1096"/>
      <c r="BA127" s="1096"/>
      <c r="BB127" s="1096"/>
      <c r="BC127" s="1096"/>
      <c r="BD127" s="1096"/>
      <c r="BE127" s="1097"/>
      <c r="BF127" s="1098" t="s">
        <v>487</v>
      </c>
      <c r="BG127" s="1096"/>
      <c r="BH127" s="1096"/>
      <c r="BI127" s="1096"/>
      <c r="BJ127" s="1096"/>
      <c r="BK127" s="1096"/>
      <c r="BL127" s="1097"/>
      <c r="BM127" s="1098" t="s">
        <v>488</v>
      </c>
      <c r="BN127" s="1096"/>
      <c r="BO127" s="1096"/>
      <c r="BP127" s="1096"/>
      <c r="BQ127" s="1096"/>
      <c r="BR127" s="1096"/>
      <c r="BS127" s="1097"/>
      <c r="BT127" s="1098" t="s">
        <v>489</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490</v>
      </c>
      <c r="CQ127" s="987"/>
      <c r="CR127" s="987"/>
      <c r="CS127" s="987"/>
      <c r="CT127" s="987"/>
      <c r="CU127" s="987"/>
      <c r="CV127" s="987"/>
      <c r="CW127" s="987"/>
      <c r="CX127" s="987"/>
      <c r="CY127" s="987"/>
      <c r="CZ127" s="987"/>
      <c r="DA127" s="987"/>
      <c r="DB127" s="987"/>
      <c r="DC127" s="987"/>
      <c r="DD127" s="987"/>
      <c r="DE127" s="987"/>
      <c r="DF127" s="988"/>
      <c r="DG127" s="989" t="s">
        <v>176</v>
      </c>
      <c r="DH127" s="990"/>
      <c r="DI127" s="990"/>
      <c r="DJ127" s="990"/>
      <c r="DK127" s="990"/>
      <c r="DL127" s="990" t="s">
        <v>176</v>
      </c>
      <c r="DM127" s="990"/>
      <c r="DN127" s="990"/>
      <c r="DO127" s="990"/>
      <c r="DP127" s="990"/>
      <c r="DQ127" s="990" t="s">
        <v>176</v>
      </c>
      <c r="DR127" s="990"/>
      <c r="DS127" s="990"/>
      <c r="DT127" s="990"/>
      <c r="DU127" s="990"/>
      <c r="DV127" s="991" t="s">
        <v>445</v>
      </c>
      <c r="DW127" s="991"/>
      <c r="DX127" s="991"/>
      <c r="DY127" s="991"/>
      <c r="DZ127" s="992"/>
    </row>
    <row r="128" spans="1:130" s="233" customFormat="1" ht="26.25" customHeight="1" thickBot="1">
      <c r="A128" s="1105" t="s">
        <v>491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492</v>
      </c>
      <c r="X128" s="1107"/>
      <c r="Y128" s="1107"/>
      <c r="Z128" s="1108"/>
      <c r="AA128" s="1109">
        <v>44106</v>
      </c>
      <c r="AB128" s="1110"/>
      <c r="AC128" s="1110"/>
      <c r="AD128" s="1110"/>
      <c r="AE128" s="1111"/>
      <c r="AF128" s="1112">
        <v>109772</v>
      </c>
      <c r="AG128" s="1110"/>
      <c r="AH128" s="1110"/>
      <c r="AI128" s="1110"/>
      <c r="AJ128" s="1111"/>
      <c r="AK128" s="1112">
        <v>110178</v>
      </c>
      <c r="AL128" s="1110"/>
      <c r="AM128" s="1110"/>
      <c r="AN128" s="1110"/>
      <c r="AO128" s="1111"/>
      <c r="AP128" s="1113"/>
      <c r="AQ128" s="1114"/>
      <c r="AR128" s="1114"/>
      <c r="AS128" s="1114"/>
      <c r="AT128" s="1115"/>
      <c r="AU128" s="235"/>
      <c r="AV128" s="235"/>
      <c r="AW128" s="235"/>
      <c r="AX128" s="960" t="s">
        <v>493</v>
      </c>
      <c r="AY128" s="961"/>
      <c r="AZ128" s="961"/>
      <c r="BA128" s="961"/>
      <c r="BB128" s="961"/>
      <c r="BC128" s="961"/>
      <c r="BD128" s="961"/>
      <c r="BE128" s="962"/>
      <c r="BF128" s="1116" t="s">
        <v>494</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495</v>
      </c>
      <c r="CQ128" s="790"/>
      <c r="CR128" s="790"/>
      <c r="CS128" s="790"/>
      <c r="CT128" s="790"/>
      <c r="CU128" s="790"/>
      <c r="CV128" s="790"/>
      <c r="CW128" s="790"/>
      <c r="CX128" s="790"/>
      <c r="CY128" s="790"/>
      <c r="CZ128" s="790"/>
      <c r="DA128" s="790"/>
      <c r="DB128" s="790"/>
      <c r="DC128" s="790"/>
      <c r="DD128" s="790"/>
      <c r="DE128" s="790"/>
      <c r="DF128" s="1100"/>
      <c r="DG128" s="1101">
        <v>682</v>
      </c>
      <c r="DH128" s="1102"/>
      <c r="DI128" s="1102"/>
      <c r="DJ128" s="1102"/>
      <c r="DK128" s="1102"/>
      <c r="DL128" s="1102">
        <v>856</v>
      </c>
      <c r="DM128" s="1102"/>
      <c r="DN128" s="1102"/>
      <c r="DO128" s="1102"/>
      <c r="DP128" s="1102"/>
      <c r="DQ128" s="1102">
        <v>609</v>
      </c>
      <c r="DR128" s="1102"/>
      <c r="DS128" s="1102"/>
      <c r="DT128" s="1102"/>
      <c r="DU128" s="1102"/>
      <c r="DV128" s="1103">
        <v>0</v>
      </c>
      <c r="DW128" s="1103"/>
      <c r="DX128" s="1103"/>
      <c r="DY128" s="1103"/>
      <c r="DZ128" s="1104"/>
    </row>
    <row r="129" spans="1:131" s="233"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496</v>
      </c>
      <c r="X129" s="1135"/>
      <c r="Y129" s="1135"/>
      <c r="Z129" s="1136"/>
      <c r="AA129" s="1022">
        <v>169514766</v>
      </c>
      <c r="AB129" s="1023"/>
      <c r="AC129" s="1023"/>
      <c r="AD129" s="1023"/>
      <c r="AE129" s="1024"/>
      <c r="AF129" s="1025">
        <v>165464119</v>
      </c>
      <c r="AG129" s="1023"/>
      <c r="AH129" s="1023"/>
      <c r="AI129" s="1023"/>
      <c r="AJ129" s="1024"/>
      <c r="AK129" s="1025">
        <v>169980394</v>
      </c>
      <c r="AL129" s="1023"/>
      <c r="AM129" s="1023"/>
      <c r="AN129" s="1023"/>
      <c r="AO129" s="1024"/>
      <c r="AP129" s="1137"/>
      <c r="AQ129" s="1138"/>
      <c r="AR129" s="1138"/>
      <c r="AS129" s="1138"/>
      <c r="AT129" s="1139"/>
      <c r="AU129" s="236"/>
      <c r="AV129" s="236"/>
      <c r="AW129" s="236"/>
      <c r="AX129" s="1129" t="s">
        <v>497</v>
      </c>
      <c r="AY129" s="987"/>
      <c r="AZ129" s="987"/>
      <c r="BA129" s="987"/>
      <c r="BB129" s="987"/>
      <c r="BC129" s="987"/>
      <c r="BD129" s="987"/>
      <c r="BE129" s="988"/>
      <c r="BF129" s="1130" t="s">
        <v>445</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8" t="s">
        <v>498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499</v>
      </c>
      <c r="X130" s="1135"/>
      <c r="Y130" s="1135"/>
      <c r="Z130" s="1136"/>
      <c r="AA130" s="1022">
        <v>11650156</v>
      </c>
      <c r="AB130" s="1023"/>
      <c r="AC130" s="1023"/>
      <c r="AD130" s="1023"/>
      <c r="AE130" s="1024"/>
      <c r="AF130" s="1025">
        <v>11358707</v>
      </c>
      <c r="AG130" s="1023"/>
      <c r="AH130" s="1023"/>
      <c r="AI130" s="1023"/>
      <c r="AJ130" s="1024"/>
      <c r="AK130" s="1025">
        <v>10939867</v>
      </c>
      <c r="AL130" s="1023"/>
      <c r="AM130" s="1023"/>
      <c r="AN130" s="1023"/>
      <c r="AO130" s="1024"/>
      <c r="AP130" s="1137"/>
      <c r="AQ130" s="1138"/>
      <c r="AR130" s="1138"/>
      <c r="AS130" s="1138"/>
      <c r="AT130" s="1139"/>
      <c r="AU130" s="236"/>
      <c r="AV130" s="236"/>
      <c r="AW130" s="236"/>
      <c r="AX130" s="1129" t="s">
        <v>500</v>
      </c>
      <c r="AY130" s="987"/>
      <c r="AZ130" s="987"/>
      <c r="BA130" s="987"/>
      <c r="BB130" s="987"/>
      <c r="BC130" s="987"/>
      <c r="BD130" s="987"/>
      <c r="BE130" s="988"/>
      <c r="BF130" s="1165">
        <v>-2.6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501</v>
      </c>
      <c r="X131" s="1172"/>
      <c r="Y131" s="1172"/>
      <c r="Z131" s="1173"/>
      <c r="AA131" s="1068">
        <v>157864610</v>
      </c>
      <c r="AB131" s="1050"/>
      <c r="AC131" s="1050"/>
      <c r="AD131" s="1050"/>
      <c r="AE131" s="1051"/>
      <c r="AF131" s="1049">
        <v>154105412</v>
      </c>
      <c r="AG131" s="1050"/>
      <c r="AH131" s="1050"/>
      <c r="AI131" s="1050"/>
      <c r="AJ131" s="1051"/>
      <c r="AK131" s="1049">
        <v>159040527</v>
      </c>
      <c r="AL131" s="1050"/>
      <c r="AM131" s="1050"/>
      <c r="AN131" s="1050"/>
      <c r="AO131" s="1051"/>
      <c r="AP131" s="1174"/>
      <c r="AQ131" s="1175"/>
      <c r="AR131" s="1175"/>
      <c r="AS131" s="1175"/>
      <c r="AT131" s="1176"/>
      <c r="AU131" s="236"/>
      <c r="AV131" s="236"/>
      <c r="AW131" s="236"/>
      <c r="AX131" s="1147" t="s">
        <v>502</v>
      </c>
      <c r="AY131" s="790"/>
      <c r="AZ131" s="790"/>
      <c r="BA131" s="790"/>
      <c r="BB131" s="790"/>
      <c r="BC131" s="790"/>
      <c r="BD131" s="790"/>
      <c r="BE131" s="1100"/>
      <c r="BF131" s="1148" t="s">
        <v>397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-3.6015897840000002</v>
      </c>
      <c r="AB132" s="1161"/>
      <c r="AC132" s="1161"/>
      <c r="AD132" s="1161"/>
      <c r="AE132" s="1162"/>
      <c r="AF132" s="1163">
        <v>-3.3133404820000001</v>
      </c>
      <c r="AG132" s="1161"/>
      <c r="AH132" s="1161"/>
      <c r="AI132" s="1161"/>
      <c r="AJ132" s="1162"/>
      <c r="AK132" s="1163">
        <v>-1.112146927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-4</v>
      </c>
      <c r="AB133" s="1144"/>
      <c r="AC133" s="1144"/>
      <c r="AD133" s="1144"/>
      <c r="AE133" s="1145"/>
      <c r="AF133" s="1143">
        <v>-3.7</v>
      </c>
      <c r="AG133" s="1144"/>
      <c r="AH133" s="1144"/>
      <c r="AI133" s="1144"/>
      <c r="AJ133" s="1145"/>
      <c r="AK133" s="1143">
        <v>-2.6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9vLG5nnfSs0Ub1V0rNmKtR7GV64wavMMoUpjPaGa9nPfmp04eLOvUYHcFhtO1iXYCJ83vCIQ7++A5Rpzz2yKiA==" saltValue="M2m+sW/PFBK20vXqeB62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506</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vFeogX7L1aPrPSjeqy0e1sFe+eIlyeiWM3FihElTn4kmc2CxpbC3/v+DUMaKj8irFzPlx8Vl8C28S+uL6qmqw==" saltValue="j4VXqH80fhOg2Jz0660AO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509</v>
      </c>
      <c r="AP7" s="275"/>
      <c r="AQ7" s="276" t="s">
        <v>510</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511</v>
      </c>
      <c r="AQ8" s="282" t="s">
        <v>512</v>
      </c>
      <c r="AR8" s="283" t="s">
        <v>513</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514</v>
      </c>
      <c r="AL9" s="1181"/>
      <c r="AM9" s="1181"/>
      <c r="AN9" s="1182"/>
      <c r="AO9" s="284">
        <v>41088957</v>
      </c>
      <c r="AP9" s="284">
        <v>56386</v>
      </c>
      <c r="AQ9" s="285">
        <v>64680</v>
      </c>
      <c r="AR9" s="286">
        <v>-12.8</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515</v>
      </c>
      <c r="AL10" s="1181"/>
      <c r="AM10" s="1181"/>
      <c r="AN10" s="1182"/>
      <c r="AO10" s="287">
        <v>574830</v>
      </c>
      <c r="AP10" s="287">
        <v>789</v>
      </c>
      <c r="AQ10" s="288">
        <v>847</v>
      </c>
      <c r="AR10" s="289">
        <v>-6.8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516</v>
      </c>
      <c r="AL11" s="1181"/>
      <c r="AM11" s="1181"/>
      <c r="AN11" s="1182"/>
      <c r="AO11" s="287" t="s">
        <v>517</v>
      </c>
      <c r="AP11" s="287" t="s">
        <v>517</v>
      </c>
      <c r="AQ11" s="288" t="s">
        <v>517</v>
      </c>
      <c r="AR11" s="289" t="s">
        <v>517</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518</v>
      </c>
      <c r="AL12" s="1181"/>
      <c r="AM12" s="1181"/>
      <c r="AN12" s="1182"/>
      <c r="AO12" s="287" t="s">
        <v>517</v>
      </c>
      <c r="AP12" s="287" t="s">
        <v>517</v>
      </c>
      <c r="AQ12" s="288" t="s">
        <v>517</v>
      </c>
      <c r="AR12" s="289" t="s">
        <v>517</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519</v>
      </c>
      <c r="AL13" s="1181"/>
      <c r="AM13" s="1181"/>
      <c r="AN13" s="1182"/>
      <c r="AO13" s="287">
        <v>1247987</v>
      </c>
      <c r="AP13" s="287">
        <v>1713</v>
      </c>
      <c r="AQ13" s="288">
        <v>2336</v>
      </c>
      <c r="AR13" s="289">
        <v>-26.7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520</v>
      </c>
      <c r="AL14" s="1181"/>
      <c r="AM14" s="1181"/>
      <c r="AN14" s="1182"/>
      <c r="AO14" s="287">
        <v>1166551</v>
      </c>
      <c r="AP14" s="287">
        <v>1601</v>
      </c>
      <c r="AQ14" s="288">
        <v>1534</v>
      </c>
      <c r="AR14" s="289">
        <v>4.4000000000000004</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521</v>
      </c>
      <c r="AL15" s="1184"/>
      <c r="AM15" s="1184"/>
      <c r="AN15" s="1185"/>
      <c r="AO15" s="287">
        <v>-3704826</v>
      </c>
      <c r="AP15" s="287">
        <v>-5084</v>
      </c>
      <c r="AQ15" s="288">
        <v>-4617</v>
      </c>
      <c r="AR15" s="289">
        <v>10.1</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40373499</v>
      </c>
      <c r="AP16" s="287">
        <v>55405</v>
      </c>
      <c r="AQ16" s="288">
        <v>64780</v>
      </c>
      <c r="AR16" s="289">
        <v>-14.5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526</v>
      </c>
      <c r="AL21" s="1187"/>
      <c r="AM21" s="1187"/>
      <c r="AN21" s="1188"/>
      <c r="AO21" s="300">
        <v>5.69</v>
      </c>
      <c r="AP21" s="301">
        <v>6.3</v>
      </c>
      <c r="AQ21" s="302">
        <v>-0.61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527</v>
      </c>
      <c r="AL22" s="1187"/>
      <c r="AM22" s="1187"/>
      <c r="AN22" s="1188"/>
      <c r="AO22" s="305">
        <v>100.6</v>
      </c>
      <c r="AP22" s="306">
        <v>98.9</v>
      </c>
      <c r="AQ22" s="307">
        <v>1.7</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7" t="s">
        <v>528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c r="A27" s="312"/>
      <c r="AO27" s="265"/>
      <c r="AP27" s="265"/>
      <c r="AQ27" s="265"/>
      <c r="AR27" s="265"/>
      <c r="AS27" s="265"/>
      <c r="AT27" s="265"/>
    </row>
    <row r="28" spans="1:46" ht="17.2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509</v>
      </c>
      <c r="AP30" s="275"/>
      <c r="AQ30" s="276" t="s">
        <v>510</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511</v>
      </c>
      <c r="AQ31" s="282" t="s">
        <v>512</v>
      </c>
      <c r="AR31" s="283" t="s">
        <v>513</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531</v>
      </c>
      <c r="AL32" s="1195"/>
      <c r="AM32" s="1195"/>
      <c r="AN32" s="1196"/>
      <c r="AO32" s="315">
        <v>2332558</v>
      </c>
      <c r="AP32" s="315">
        <v>3201</v>
      </c>
      <c r="AQ32" s="316">
        <v>4307</v>
      </c>
      <c r="AR32" s="317">
        <v>-25.7</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532</v>
      </c>
      <c r="AL33" s="1195"/>
      <c r="AM33" s="1195"/>
      <c r="AN33" s="1196"/>
      <c r="AO33" s="315" t="s">
        <v>517</v>
      </c>
      <c r="AP33" s="315" t="s">
        <v>517</v>
      </c>
      <c r="AQ33" s="316" t="s">
        <v>517</v>
      </c>
      <c r="AR33" s="317" t="s">
        <v>517</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533</v>
      </c>
      <c r="AL34" s="1195"/>
      <c r="AM34" s="1195"/>
      <c r="AN34" s="1196"/>
      <c r="AO34" s="315">
        <v>75167</v>
      </c>
      <c r="AP34" s="315">
        <v>103</v>
      </c>
      <c r="AQ34" s="316">
        <v>453</v>
      </c>
      <c r="AR34" s="317">
        <v>-77.3</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534</v>
      </c>
      <c r="AL35" s="1195"/>
      <c r="AM35" s="1195"/>
      <c r="AN35" s="1196"/>
      <c r="AO35" s="315" t="s">
        <v>517</v>
      </c>
      <c r="AP35" s="315" t="s">
        <v>517</v>
      </c>
      <c r="AQ35" s="316">
        <v>23</v>
      </c>
      <c r="AR35" s="317" t="s">
        <v>517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535</v>
      </c>
      <c r="AL36" s="1195"/>
      <c r="AM36" s="1195"/>
      <c r="AN36" s="1196"/>
      <c r="AO36" s="315">
        <v>208306</v>
      </c>
      <c r="AP36" s="315">
        <v>286</v>
      </c>
      <c r="AQ36" s="316">
        <v>309</v>
      </c>
      <c r="AR36" s="317">
        <v>-7.4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536</v>
      </c>
      <c r="AL37" s="1195"/>
      <c r="AM37" s="1195"/>
      <c r="AN37" s="1196"/>
      <c r="AO37" s="315">
        <v>6665250</v>
      </c>
      <c r="AP37" s="315">
        <v>9147</v>
      </c>
      <c r="AQ37" s="316">
        <v>2268</v>
      </c>
      <c r="AR37" s="317">
        <v>303.3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537</v>
      </c>
      <c r="AL38" s="1198"/>
      <c r="AM38" s="1198"/>
      <c r="AN38" s="1199"/>
      <c r="AO38" s="318" t="s">
        <v>517</v>
      </c>
      <c r="AP38" s="318" t="s">
        <v>517</v>
      </c>
      <c r="AQ38" s="319" t="s">
        <v>517</v>
      </c>
      <c r="AR38" s="307" t="s">
        <v>517</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538</v>
      </c>
      <c r="AL39" s="1198"/>
      <c r="AM39" s="1198"/>
      <c r="AN39" s="1199"/>
      <c r="AO39" s="315">
        <v>-110178</v>
      </c>
      <c r="AP39" s="315">
        <v>-151</v>
      </c>
      <c r="AQ39" s="316">
        <v>-17</v>
      </c>
      <c r="AR39" s="317">
        <v>788.2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539</v>
      </c>
      <c r="AL40" s="1195"/>
      <c r="AM40" s="1195"/>
      <c r="AN40" s="1196"/>
      <c r="AO40" s="315">
        <v>-10939867</v>
      </c>
      <c r="AP40" s="315">
        <v>-15013</v>
      </c>
      <c r="AQ40" s="316">
        <v>-14818</v>
      </c>
      <c r="AR40" s="317">
        <v>1.3</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-1768764</v>
      </c>
      <c r="AP41" s="315">
        <v>-2427</v>
      </c>
      <c r="AQ41" s="316">
        <v>-7476</v>
      </c>
      <c r="AR41" s="317">
        <v>-67.5</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509</v>
      </c>
      <c r="AN49" s="1191" t="s">
        <v>543</v>
      </c>
      <c r="AO49" s="1192"/>
      <c r="AP49" s="1192"/>
      <c r="AQ49" s="1192"/>
      <c r="AR49" s="119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544</v>
      </c>
      <c r="AO50" s="332" t="s">
        <v>545</v>
      </c>
      <c r="AP50" s="333" t="s">
        <v>546</v>
      </c>
      <c r="AQ50" s="334" t="s">
        <v>547</v>
      </c>
      <c r="AR50" s="335" t="s">
        <v>548</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23504889</v>
      </c>
      <c r="AN51" s="337">
        <v>32495</v>
      </c>
      <c r="AO51" s="338">
        <v>-14.7</v>
      </c>
      <c r="AP51" s="339">
        <v>46686</v>
      </c>
      <c r="AQ51" s="340">
        <v>-9.5</v>
      </c>
      <c r="AR51" s="341">
        <v>-5.2</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21550559</v>
      </c>
      <c r="AN52" s="345">
        <v>29793</v>
      </c>
      <c r="AO52" s="346">
        <v>0.8</v>
      </c>
      <c r="AP52" s="347">
        <v>32595</v>
      </c>
      <c r="AQ52" s="348">
        <v>-7.8</v>
      </c>
      <c r="AR52" s="349">
        <v>8.6</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47975969</v>
      </c>
      <c r="AN53" s="337">
        <v>65762</v>
      </c>
      <c r="AO53" s="338">
        <v>102.4</v>
      </c>
      <c r="AP53" s="339">
        <v>49796</v>
      </c>
      <c r="AQ53" s="340">
        <v>6.7</v>
      </c>
      <c r="AR53" s="341">
        <v>95.7</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40595793</v>
      </c>
      <c r="AN54" s="345">
        <v>55646</v>
      </c>
      <c r="AO54" s="346">
        <v>86.8</v>
      </c>
      <c r="AP54" s="347">
        <v>37281</v>
      </c>
      <c r="AQ54" s="348">
        <v>14.4</v>
      </c>
      <c r="AR54" s="349">
        <v>72.400000000000006</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25502600</v>
      </c>
      <c r="AN55" s="337">
        <v>34721</v>
      </c>
      <c r="AO55" s="338">
        <v>-47.2</v>
      </c>
      <c r="AP55" s="339">
        <v>51681</v>
      </c>
      <c r="AQ55" s="340">
        <v>3.8</v>
      </c>
      <c r="AR55" s="341">
        <v>-51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20451038</v>
      </c>
      <c r="AN56" s="345">
        <v>27844</v>
      </c>
      <c r="AO56" s="346">
        <v>-50</v>
      </c>
      <c r="AP56" s="347">
        <v>37226</v>
      </c>
      <c r="AQ56" s="348">
        <v>-0.1</v>
      </c>
      <c r="AR56" s="349">
        <v>-49.9</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28008564</v>
      </c>
      <c r="AN57" s="337">
        <v>38176</v>
      </c>
      <c r="AO57" s="338">
        <v>10</v>
      </c>
      <c r="AP57" s="339">
        <v>50465</v>
      </c>
      <c r="AQ57" s="340">
        <v>-2.4</v>
      </c>
      <c r="AR57" s="341">
        <v>12.4</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19974268</v>
      </c>
      <c r="AN58" s="345">
        <v>27225</v>
      </c>
      <c r="AO58" s="346">
        <v>-2.2000000000000002</v>
      </c>
      <c r="AP58" s="347">
        <v>34193</v>
      </c>
      <c r="AQ58" s="348">
        <v>-8.1</v>
      </c>
      <c r="AR58" s="349">
        <v>5.9</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27233364</v>
      </c>
      <c r="AN59" s="337">
        <v>37372</v>
      </c>
      <c r="AO59" s="338">
        <v>-2.1</v>
      </c>
      <c r="AP59" s="339">
        <v>51679</v>
      </c>
      <c r="AQ59" s="340">
        <v>2.4</v>
      </c>
      <c r="AR59" s="341">
        <v>-4.5</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20743743</v>
      </c>
      <c r="AN60" s="345">
        <v>28467</v>
      </c>
      <c r="AO60" s="346">
        <v>4.5999999999999996</v>
      </c>
      <c r="AP60" s="347">
        <v>35132</v>
      </c>
      <c r="AQ60" s="348">
        <v>2.7</v>
      </c>
      <c r="AR60" s="349">
        <v>1.9</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30445077</v>
      </c>
      <c r="AN61" s="352">
        <v>41705</v>
      </c>
      <c r="AO61" s="353">
        <v>9.6999999999999993</v>
      </c>
      <c r="AP61" s="354">
        <v>50061</v>
      </c>
      <c r="AQ61" s="355">
        <v>0.2</v>
      </c>
      <c r="AR61" s="341">
        <v>9.5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24663080</v>
      </c>
      <c r="AN62" s="345">
        <v>33795</v>
      </c>
      <c r="AO62" s="346">
        <v>8</v>
      </c>
      <c r="AP62" s="347">
        <v>35285</v>
      </c>
      <c r="AQ62" s="348">
        <v>0.2</v>
      </c>
      <c r="AR62" s="349">
        <v>7.8</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Czs6dBbr0NGhnEYPw0HdmHY5olctOaxUwBvjhoXli2h2HavEPvVv2g6AaA5lsPIAlDnNP1R8suTCgvY/6IpXyg==" saltValue="GYAv2i8eWC9FZ+cZ2Hva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3" sqref="AF103"/>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557</v>
      </c>
    </row>
    <row r="120" spans="125:125" ht="13.5" hidden="1" customHeight="1"/>
    <row r="121" spans="125:125" ht="13.5" hidden="1" customHeight="1">
      <c r="DU121" s="262"/>
    </row>
  </sheetData>
  <sheetProtection algorithmName="SHA-512" hashValue="WmecDgBqjJ00bjaip0iqpWJ5+ARSBwqJwo903zEerhlTLaBvE5Y5YDh1yzZZFJ+Y9TG/ch0FgxeNup+GDsPeKw==" saltValue="Pu61le2XpNFWfdcbI4J5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558</v>
      </c>
    </row>
  </sheetData>
  <sheetProtection algorithmName="SHA-512" hashValue="7ngYe+At3ZNs31ewI1Zfpxza5O3A4nPcN2CDVk8FWFxaPUYeK2GbwEOSa2vPAhHqvC0c7k3G88EAGDmYGTF7uQ==" saltValue="TTLVwh0oY0qhM7pXAQ1W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03" t="s">
        <v>3</v>
      </c>
      <c r="D47" s="1203"/>
      <c r="E47" s="1204"/>
      <c r="F47" s="11">
        <v>40.9</v>
      </c>
      <c r="G47" s="12">
        <v>39.909999999999997</v>
      </c>
      <c r="H47" s="12">
        <v>33.6</v>
      </c>
      <c r="I47" s="12">
        <v>30.5</v>
      </c>
      <c r="J47" s="13">
        <v>31.82</v>
      </c>
    </row>
    <row r="48" spans="2:10" ht="57.75" customHeight="1">
      <c r="B48" s="14"/>
      <c r="C48" s="1205" t="s">
        <v>4</v>
      </c>
      <c r="D48" s="1205"/>
      <c r="E48" s="1206"/>
      <c r="F48" s="15">
        <v>6.07</v>
      </c>
      <c r="G48" s="16">
        <v>2.79</v>
      </c>
      <c r="H48" s="16">
        <v>2.16</v>
      </c>
      <c r="I48" s="16">
        <v>4.3600000000000003</v>
      </c>
      <c r="J48" s="17">
        <v>5.7</v>
      </c>
    </row>
    <row r="49" spans="2:10" ht="57.75" customHeight="1" thickBot="1">
      <c r="B49" s="18"/>
      <c r="C49" s="1207" t="s">
        <v>5</v>
      </c>
      <c r="D49" s="1207"/>
      <c r="E49" s="1208"/>
      <c r="F49" s="19">
        <v>1.34</v>
      </c>
      <c r="G49" s="20" t="s">
        <v>564</v>
      </c>
      <c r="H49" s="20" t="s">
        <v>565</v>
      </c>
      <c r="I49" s="20" t="s">
        <v>566</v>
      </c>
      <c r="J49" s="21">
        <v>1.46</v>
      </c>
    </row>
    <row r="50" spans="2:10"/>
  </sheetData>
  <sheetProtection algorithmName="SHA-512" hashValue="jEBOtaKAmcgDdGe472U9ughSlOtbV7zkP2Gg0Aeteko+3KTOt00IofXSEscQ5tUUH13SaCL+SxyqOTGUtJDHJw==" saltValue="5xZZ146tJlkQH/P/F1Zo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I38" sqref="I3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5" t="s">
        <v>567</v>
      </c>
      <c r="D34" s="1215"/>
      <c r="E34" s="1216"/>
      <c r="F34" s="32">
        <v>6.06</v>
      </c>
      <c r="G34" s="33">
        <v>2.79</v>
      </c>
      <c r="H34" s="33">
        <v>2.15</v>
      </c>
      <c r="I34" s="33">
        <v>4.3600000000000003</v>
      </c>
      <c r="J34" s="34">
        <v>5.7</v>
      </c>
      <c r="K34" s="22"/>
      <c r="L34" s="22"/>
      <c r="M34" s="22"/>
      <c r="N34" s="22"/>
      <c r="O34" s="22"/>
      <c r="P34" s="22"/>
    </row>
    <row r="35" spans="1:16" ht="39" customHeight="1">
      <c r="A35" s="22"/>
      <c r="B35" s="35"/>
      <c r="C35" s="1209" t="s">
        <v>568</v>
      </c>
      <c r="D35" s="1210"/>
      <c r="E35" s="1211"/>
      <c r="F35" s="36">
        <v>1.22</v>
      </c>
      <c r="G35" s="37">
        <v>1.07</v>
      </c>
      <c r="H35" s="37">
        <v>1.26</v>
      </c>
      <c r="I35" s="37">
        <v>1.0900000000000001</v>
      </c>
      <c r="J35" s="38">
        <v>0.78</v>
      </c>
      <c r="K35" s="22"/>
      <c r="L35" s="22"/>
      <c r="M35" s="22"/>
      <c r="N35" s="22"/>
      <c r="O35" s="22"/>
      <c r="P35" s="22"/>
    </row>
    <row r="36" spans="1:16" ht="39" customHeight="1">
      <c r="A36" s="22"/>
      <c r="B36" s="35"/>
      <c r="C36" s="1209" t="s">
        <v>569</v>
      </c>
      <c r="D36" s="1210"/>
      <c r="E36" s="1211"/>
      <c r="F36" s="36">
        <v>0.96</v>
      </c>
      <c r="G36" s="37">
        <v>0.61</v>
      </c>
      <c r="H36" s="37">
        <v>0.57999999999999996</v>
      </c>
      <c r="I36" s="37">
        <v>0.63</v>
      </c>
      <c r="J36" s="38">
        <v>0.65</v>
      </c>
      <c r="K36" s="22"/>
      <c r="L36" s="22"/>
      <c r="M36" s="22"/>
      <c r="N36" s="22"/>
      <c r="O36" s="22"/>
      <c r="P36" s="22"/>
    </row>
    <row r="37" spans="1:16" ht="39" customHeight="1">
      <c r="A37" s="22"/>
      <c r="B37" s="35"/>
      <c r="C37" s="1209" t="s">
        <v>570</v>
      </c>
      <c r="D37" s="1210"/>
      <c r="E37" s="1211"/>
      <c r="F37" s="36">
        <v>0.09</v>
      </c>
      <c r="G37" s="37">
        <v>0.06</v>
      </c>
      <c r="H37" s="37">
        <v>7.0000000000000007E-2</v>
      </c>
      <c r="I37" s="37">
        <v>0.11</v>
      </c>
      <c r="J37" s="38">
        <v>0.14000000000000001</v>
      </c>
      <c r="K37" s="22"/>
      <c r="L37" s="22"/>
      <c r="M37" s="22"/>
      <c r="N37" s="22"/>
      <c r="O37" s="22"/>
      <c r="P37" s="22"/>
    </row>
    <row r="38" spans="1:16" ht="39" customHeight="1">
      <c r="A38" s="22"/>
      <c r="B38" s="35"/>
      <c r="C38" s="1209"/>
      <c r="D38" s="1210"/>
      <c r="E38" s="1211"/>
      <c r="F38" s="36"/>
      <c r="G38" s="37"/>
      <c r="H38" s="37"/>
      <c r="I38" s="37"/>
      <c r="J38" s="38"/>
      <c r="K38" s="22"/>
      <c r="L38" s="22"/>
      <c r="M38" s="22"/>
      <c r="N38" s="22"/>
      <c r="O38" s="22"/>
      <c r="P38" s="22"/>
    </row>
    <row r="39" spans="1:16" ht="39" customHeight="1">
      <c r="A39" s="22"/>
      <c r="B39" s="35"/>
      <c r="C39" s="1209"/>
      <c r="D39" s="1210"/>
      <c r="E39" s="1211"/>
      <c r="F39" s="36"/>
      <c r="G39" s="37"/>
      <c r="H39" s="37"/>
      <c r="I39" s="37"/>
      <c r="J39" s="38"/>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571</v>
      </c>
      <c r="D42" s="1210"/>
      <c r="E42" s="1211"/>
      <c r="F42" s="36" t="s">
        <v>517</v>
      </c>
      <c r="G42" s="37" t="s">
        <v>517</v>
      </c>
      <c r="H42" s="37" t="s">
        <v>517</v>
      </c>
      <c r="I42" s="37" t="s">
        <v>517</v>
      </c>
      <c r="J42" s="38" t="s">
        <v>517</v>
      </c>
      <c r="K42" s="22"/>
      <c r="L42" s="22"/>
      <c r="M42" s="22"/>
      <c r="N42" s="22"/>
      <c r="O42" s="22"/>
      <c r="P42" s="22"/>
    </row>
    <row r="43" spans="1:16" ht="39" customHeight="1" thickBot="1">
      <c r="A43" s="22"/>
      <c r="B43" s="40"/>
      <c r="C43" s="1212" t="s">
        <v>572</v>
      </c>
      <c r="D43" s="1213"/>
      <c r="E43" s="1214"/>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iGM5DxR2JWU3dHWZTNMql9yEbgm3FI8ff2V9cHio1n1r+SdRDwmWuJbR9t7hzubwNS0Sjuhkq8SwFZ1lYchFg==" saltValue="3fsSZqnkVXjfWPZCII14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E51" sqref="E51:J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17" t="s">
        <v>11</v>
      </c>
      <c r="C45" s="1218"/>
      <c r="D45" s="58"/>
      <c r="E45" s="1223" t="s">
        <v>12</v>
      </c>
      <c r="F45" s="1223"/>
      <c r="G45" s="1223"/>
      <c r="H45" s="1223"/>
      <c r="I45" s="1223"/>
      <c r="J45" s="1224"/>
      <c r="K45" s="59">
        <v>4192</v>
      </c>
      <c r="L45" s="60">
        <v>3270</v>
      </c>
      <c r="M45" s="60">
        <v>2950</v>
      </c>
      <c r="N45" s="60">
        <v>2493</v>
      </c>
      <c r="O45" s="61">
        <v>2333</v>
      </c>
      <c r="P45" s="48"/>
      <c r="Q45" s="48"/>
      <c r="R45" s="48"/>
      <c r="S45" s="48"/>
      <c r="T45" s="48"/>
      <c r="U45" s="48"/>
    </row>
    <row r="46" spans="1:21" ht="30.75" customHeight="1">
      <c r="A46" s="48"/>
      <c r="B46" s="1219"/>
      <c r="C46" s="1220"/>
      <c r="D46" s="62"/>
      <c r="E46" s="1225" t="s">
        <v>13</v>
      </c>
      <c r="F46" s="1225"/>
      <c r="G46" s="1225"/>
      <c r="H46" s="1225"/>
      <c r="I46" s="1225"/>
      <c r="J46" s="1226"/>
      <c r="K46" s="63" t="s">
        <v>517</v>
      </c>
      <c r="L46" s="64" t="s">
        <v>517</v>
      </c>
      <c r="M46" s="64" t="s">
        <v>517</v>
      </c>
      <c r="N46" s="64" t="s">
        <v>517</v>
      </c>
      <c r="O46" s="65" t="s">
        <v>517</v>
      </c>
      <c r="P46" s="48"/>
      <c r="Q46" s="48"/>
      <c r="R46" s="48"/>
      <c r="S46" s="48"/>
      <c r="T46" s="48"/>
      <c r="U46" s="48"/>
    </row>
    <row r="47" spans="1:21" ht="30.75" customHeight="1">
      <c r="A47" s="48"/>
      <c r="B47" s="1219"/>
      <c r="C47" s="1220"/>
      <c r="D47" s="62"/>
      <c r="E47" s="1225" t="s">
        <v>14</v>
      </c>
      <c r="F47" s="1225"/>
      <c r="G47" s="1225"/>
      <c r="H47" s="1225"/>
      <c r="I47" s="1225"/>
      <c r="J47" s="1226"/>
      <c r="K47" s="63">
        <v>138</v>
      </c>
      <c r="L47" s="64">
        <v>138</v>
      </c>
      <c r="M47" s="64">
        <v>138</v>
      </c>
      <c r="N47" s="64">
        <v>138</v>
      </c>
      <c r="O47" s="65">
        <v>75</v>
      </c>
      <c r="P47" s="48"/>
      <c r="Q47" s="48"/>
      <c r="R47" s="48"/>
      <c r="S47" s="48"/>
      <c r="T47" s="48"/>
      <c r="U47" s="48"/>
    </row>
    <row r="48" spans="1:21" ht="30.75" customHeight="1">
      <c r="A48" s="48"/>
      <c r="B48" s="1219"/>
      <c r="C48" s="1220"/>
      <c r="D48" s="62"/>
      <c r="E48" s="1225" t="s">
        <v>15</v>
      </c>
      <c r="F48" s="1225"/>
      <c r="G48" s="1225"/>
      <c r="H48" s="1225"/>
      <c r="I48" s="1225"/>
      <c r="J48" s="1226"/>
      <c r="K48" s="63" t="s">
        <v>517</v>
      </c>
      <c r="L48" s="64" t="s">
        <v>517</v>
      </c>
      <c r="M48" s="64" t="s">
        <v>517</v>
      </c>
      <c r="N48" s="64" t="s">
        <v>517</v>
      </c>
      <c r="O48" s="65" t="s">
        <v>517</v>
      </c>
      <c r="P48" s="48"/>
      <c r="Q48" s="48"/>
      <c r="R48" s="48"/>
      <c r="S48" s="48"/>
      <c r="T48" s="48"/>
      <c r="U48" s="48"/>
    </row>
    <row r="49" spans="1:21" ht="30.75" customHeight="1">
      <c r="A49" s="48"/>
      <c r="B49" s="1219"/>
      <c r="C49" s="1220"/>
      <c r="D49" s="62"/>
      <c r="E49" s="1225" t="s">
        <v>16</v>
      </c>
      <c r="F49" s="1225"/>
      <c r="G49" s="1225"/>
      <c r="H49" s="1225"/>
      <c r="I49" s="1225"/>
      <c r="J49" s="1226"/>
      <c r="K49" s="63">
        <v>315</v>
      </c>
      <c r="L49" s="64">
        <v>301</v>
      </c>
      <c r="M49" s="64">
        <v>189</v>
      </c>
      <c r="N49" s="64">
        <v>211</v>
      </c>
      <c r="O49" s="65">
        <v>208</v>
      </c>
      <c r="P49" s="48"/>
      <c r="Q49" s="48"/>
      <c r="R49" s="48"/>
      <c r="S49" s="48"/>
      <c r="T49" s="48"/>
      <c r="U49" s="48"/>
    </row>
    <row r="50" spans="1:21" ht="30.75" customHeight="1">
      <c r="A50" s="48"/>
      <c r="B50" s="1219"/>
      <c r="C50" s="1220"/>
      <c r="D50" s="62"/>
      <c r="E50" s="1225" t="s">
        <v>17</v>
      </c>
      <c r="F50" s="1225"/>
      <c r="G50" s="1225"/>
      <c r="H50" s="1225"/>
      <c r="I50" s="1225"/>
      <c r="J50" s="1226"/>
      <c r="K50" s="63">
        <v>1723</v>
      </c>
      <c r="L50" s="64">
        <v>1741</v>
      </c>
      <c r="M50" s="64">
        <v>2732</v>
      </c>
      <c r="N50" s="64">
        <v>3521</v>
      </c>
      <c r="O50" s="65">
        <v>6665</v>
      </c>
      <c r="P50" s="48"/>
      <c r="Q50" s="48"/>
      <c r="R50" s="48"/>
      <c r="S50" s="48"/>
      <c r="T50" s="48"/>
      <c r="U50" s="48"/>
    </row>
    <row r="51" spans="1:21" ht="30.75" customHeight="1">
      <c r="A51" s="48"/>
      <c r="B51" s="1221"/>
      <c r="C51" s="1222"/>
      <c r="D51" s="66"/>
      <c r="E51" s="1225" t="s">
        <v>18</v>
      </c>
      <c r="F51" s="1225"/>
      <c r="G51" s="1225"/>
      <c r="H51" s="1225"/>
      <c r="I51" s="1225"/>
      <c r="J51" s="1226"/>
      <c r="K51" s="63" t="s">
        <v>517</v>
      </c>
      <c r="L51" s="64" t="s">
        <v>517</v>
      </c>
      <c r="M51" s="64" t="s">
        <v>517</v>
      </c>
      <c r="N51" s="64" t="s">
        <v>517</v>
      </c>
      <c r="O51" s="65" t="s">
        <v>517</v>
      </c>
      <c r="P51" s="48"/>
      <c r="Q51" s="48"/>
      <c r="R51" s="48"/>
      <c r="S51" s="48"/>
      <c r="T51" s="48"/>
      <c r="U51" s="48"/>
    </row>
    <row r="52" spans="1:21" ht="30.75" customHeight="1">
      <c r="A52" s="48"/>
      <c r="B52" s="1227" t="s">
        <v>19</v>
      </c>
      <c r="C52" s="1228"/>
      <c r="D52" s="66"/>
      <c r="E52" s="1225" t="s">
        <v>20</v>
      </c>
      <c r="F52" s="1225"/>
      <c r="G52" s="1225"/>
      <c r="H52" s="1225"/>
      <c r="I52" s="1225"/>
      <c r="J52" s="1226"/>
      <c r="K52" s="63">
        <v>12459</v>
      </c>
      <c r="L52" s="64">
        <v>11976</v>
      </c>
      <c r="M52" s="64">
        <v>11694</v>
      </c>
      <c r="N52" s="64">
        <v>11469</v>
      </c>
      <c r="O52" s="65">
        <v>11050</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-6091</v>
      </c>
      <c r="L53" s="69">
        <v>-6526</v>
      </c>
      <c r="M53" s="69">
        <v>-5685</v>
      </c>
      <c r="N53" s="69">
        <v>-5106</v>
      </c>
      <c r="O53" s="70">
        <v>-1769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33" t="s">
        <v>25</v>
      </c>
      <c r="C57" s="1234"/>
      <c r="D57" s="1237" t="s">
        <v>26</v>
      </c>
      <c r="E57" s="1238"/>
      <c r="F57" s="1238"/>
      <c r="G57" s="1238"/>
      <c r="H57" s="1238"/>
      <c r="I57" s="1238"/>
      <c r="J57" s="1239"/>
      <c r="K57" s="83">
        <v>12210</v>
      </c>
      <c r="L57" s="84">
        <v>9621</v>
      </c>
      <c r="M57" s="84">
        <v>8030</v>
      </c>
      <c r="N57" s="84">
        <v>6438</v>
      </c>
      <c r="O57" s="85">
        <v>3280</v>
      </c>
    </row>
    <row r="58" spans="1:21" ht="31.5" customHeight="1" thickBot="1">
      <c r="B58" s="1235"/>
      <c r="C58" s="1236"/>
      <c r="D58" s="1240" t="s">
        <v>27</v>
      </c>
      <c r="E58" s="1241"/>
      <c r="F58" s="1241"/>
      <c r="G58" s="1241"/>
      <c r="H58" s="1241"/>
      <c r="I58" s="1241"/>
      <c r="J58" s="1242"/>
      <c r="K58" s="86">
        <v>815</v>
      </c>
      <c r="L58" s="87">
        <v>952</v>
      </c>
      <c r="M58" s="87">
        <v>1090</v>
      </c>
      <c r="N58" s="87">
        <v>1228</v>
      </c>
      <c r="O58" s="88">
        <v>677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cRHRPJGpTRJqF/k39p6/wKXrclrKVcXZ0WACfZXKPXkcK7kdSwYVCCswq07jR/vK0FABIWPYeiCbGvX1Q/TA==" saltValue="rgrL9yoHjTUT4v7U7+cv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S48" sqref="S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43" t="s">
        <v>30</v>
      </c>
      <c r="C41" s="1244"/>
      <c r="D41" s="102"/>
      <c r="E41" s="1249" t="s">
        <v>31</v>
      </c>
      <c r="F41" s="1249"/>
      <c r="G41" s="1249"/>
      <c r="H41" s="1250"/>
      <c r="I41" s="358">
        <v>26531</v>
      </c>
      <c r="J41" s="359">
        <v>23920</v>
      </c>
      <c r="K41" s="359">
        <v>21681</v>
      </c>
      <c r="L41" s="359">
        <v>18277</v>
      </c>
      <c r="M41" s="360">
        <v>17150</v>
      </c>
    </row>
    <row r="42" spans="2:13" ht="27.75" customHeight="1">
      <c r="B42" s="1245"/>
      <c r="C42" s="1246"/>
      <c r="D42" s="103"/>
      <c r="E42" s="1251" t="s">
        <v>32</v>
      </c>
      <c r="F42" s="1251"/>
      <c r="G42" s="1251"/>
      <c r="H42" s="1252"/>
      <c r="I42" s="361">
        <v>12355</v>
      </c>
      <c r="J42" s="362">
        <v>12304</v>
      </c>
      <c r="K42" s="362">
        <v>10863</v>
      </c>
      <c r="L42" s="362">
        <v>10695</v>
      </c>
      <c r="M42" s="363">
        <v>8565</v>
      </c>
    </row>
    <row r="43" spans="2:13" ht="27.75" customHeight="1">
      <c r="B43" s="1245"/>
      <c r="C43" s="1246"/>
      <c r="D43" s="103"/>
      <c r="E43" s="1251" t="s">
        <v>33</v>
      </c>
      <c r="F43" s="1251"/>
      <c r="G43" s="1251"/>
      <c r="H43" s="1252"/>
      <c r="I43" s="361" t="s">
        <v>517</v>
      </c>
      <c r="J43" s="362" t="s">
        <v>517</v>
      </c>
      <c r="K43" s="362" t="s">
        <v>517</v>
      </c>
      <c r="L43" s="362" t="s">
        <v>517</v>
      </c>
      <c r="M43" s="363" t="s">
        <v>517</v>
      </c>
    </row>
    <row r="44" spans="2:13" ht="27.75" customHeight="1">
      <c r="B44" s="1245"/>
      <c r="C44" s="1246"/>
      <c r="D44" s="103"/>
      <c r="E44" s="1251" t="s">
        <v>34</v>
      </c>
      <c r="F44" s="1251"/>
      <c r="G44" s="1251"/>
      <c r="H44" s="1252"/>
      <c r="I44" s="361">
        <v>2417</v>
      </c>
      <c r="J44" s="362">
        <v>2308</v>
      </c>
      <c r="K44" s="362">
        <v>2354</v>
      </c>
      <c r="L44" s="362">
        <v>2794</v>
      </c>
      <c r="M44" s="363">
        <v>3170</v>
      </c>
    </row>
    <row r="45" spans="2:13" ht="27.75" customHeight="1">
      <c r="B45" s="1245"/>
      <c r="C45" s="1246"/>
      <c r="D45" s="103"/>
      <c r="E45" s="1251" t="s">
        <v>35</v>
      </c>
      <c r="F45" s="1251"/>
      <c r="G45" s="1251"/>
      <c r="H45" s="1252"/>
      <c r="I45" s="361">
        <v>32276</v>
      </c>
      <c r="J45" s="362">
        <v>30713</v>
      </c>
      <c r="K45" s="362">
        <v>31082</v>
      </c>
      <c r="L45" s="362">
        <v>29627</v>
      </c>
      <c r="M45" s="363">
        <v>27478</v>
      </c>
    </row>
    <row r="46" spans="2:13" ht="27.75" customHeight="1">
      <c r="B46" s="1245"/>
      <c r="C46" s="1246"/>
      <c r="D46" s="104"/>
      <c r="E46" s="1251" t="s">
        <v>36</v>
      </c>
      <c r="F46" s="1251"/>
      <c r="G46" s="1251"/>
      <c r="H46" s="1252"/>
      <c r="I46" s="361">
        <v>2</v>
      </c>
      <c r="J46" s="362">
        <v>1</v>
      </c>
      <c r="K46" s="362">
        <v>1</v>
      </c>
      <c r="L46" s="362">
        <v>1</v>
      </c>
      <c r="M46" s="363">
        <v>1</v>
      </c>
    </row>
    <row r="47" spans="2:13" ht="27.75" customHeight="1">
      <c r="B47" s="1245"/>
      <c r="C47" s="1246"/>
      <c r="D47" s="105"/>
      <c r="E47" s="1253" t="s">
        <v>37</v>
      </c>
      <c r="F47" s="1254"/>
      <c r="G47" s="1254"/>
      <c r="H47" s="1255"/>
      <c r="I47" s="361" t="s">
        <v>517</v>
      </c>
      <c r="J47" s="362" t="s">
        <v>517</v>
      </c>
      <c r="K47" s="362" t="s">
        <v>517</v>
      </c>
      <c r="L47" s="362" t="s">
        <v>517</v>
      </c>
      <c r="M47" s="363" t="s">
        <v>517</v>
      </c>
    </row>
    <row r="48" spans="2:13" ht="27.75" customHeight="1">
      <c r="B48" s="1245"/>
      <c r="C48" s="1246"/>
      <c r="D48" s="103"/>
      <c r="E48" s="1251" t="s">
        <v>38</v>
      </c>
      <c r="F48" s="1251"/>
      <c r="G48" s="1251"/>
      <c r="H48" s="1252"/>
      <c r="I48" s="361" t="s">
        <v>517</v>
      </c>
      <c r="J48" s="362" t="s">
        <v>517</v>
      </c>
      <c r="K48" s="362" t="s">
        <v>517</v>
      </c>
      <c r="L48" s="362" t="s">
        <v>517</v>
      </c>
      <c r="M48" s="363" t="s">
        <v>517</v>
      </c>
    </row>
    <row r="49" spans="2:13" ht="27.75" customHeight="1">
      <c r="B49" s="1247"/>
      <c r="C49" s="1248"/>
      <c r="D49" s="103"/>
      <c r="E49" s="1251" t="s">
        <v>39</v>
      </c>
      <c r="F49" s="1251"/>
      <c r="G49" s="1251"/>
      <c r="H49" s="1252"/>
      <c r="I49" s="361" t="s">
        <v>517</v>
      </c>
      <c r="J49" s="362" t="s">
        <v>517</v>
      </c>
      <c r="K49" s="362" t="s">
        <v>517</v>
      </c>
      <c r="L49" s="362" t="s">
        <v>517</v>
      </c>
      <c r="M49" s="363" t="s">
        <v>517</v>
      </c>
    </row>
    <row r="50" spans="2:13" ht="27.75" customHeight="1">
      <c r="B50" s="1256" t="s">
        <v>40</v>
      </c>
      <c r="C50" s="1257"/>
      <c r="D50" s="106"/>
      <c r="E50" s="1251" t="s">
        <v>41</v>
      </c>
      <c r="F50" s="1251"/>
      <c r="G50" s="1251"/>
      <c r="H50" s="1252"/>
      <c r="I50" s="361">
        <v>135957</v>
      </c>
      <c r="J50" s="362">
        <v>123212</v>
      </c>
      <c r="K50" s="362">
        <v>122391</v>
      </c>
      <c r="L50" s="362">
        <v>118073</v>
      </c>
      <c r="M50" s="363">
        <v>126055</v>
      </c>
    </row>
    <row r="51" spans="2:13" ht="27.75" customHeight="1">
      <c r="B51" s="1245"/>
      <c r="C51" s="1246"/>
      <c r="D51" s="103"/>
      <c r="E51" s="1251" t="s">
        <v>42</v>
      </c>
      <c r="F51" s="1251"/>
      <c r="G51" s="1251"/>
      <c r="H51" s="1252"/>
      <c r="I51" s="361" t="s">
        <v>517</v>
      </c>
      <c r="J51" s="362" t="s">
        <v>517</v>
      </c>
      <c r="K51" s="362" t="s">
        <v>517</v>
      </c>
      <c r="L51" s="362" t="s">
        <v>517</v>
      </c>
      <c r="M51" s="363" t="s">
        <v>517</v>
      </c>
    </row>
    <row r="52" spans="2:13" ht="27.75" customHeight="1">
      <c r="B52" s="1247"/>
      <c r="C52" s="1248"/>
      <c r="D52" s="103"/>
      <c r="E52" s="1251" t="s">
        <v>43</v>
      </c>
      <c r="F52" s="1251"/>
      <c r="G52" s="1251"/>
      <c r="H52" s="1252"/>
      <c r="I52" s="361">
        <v>116857</v>
      </c>
      <c r="J52" s="362">
        <v>106011</v>
      </c>
      <c r="K52" s="362">
        <v>95602</v>
      </c>
      <c r="L52" s="362">
        <v>86068</v>
      </c>
      <c r="M52" s="363">
        <v>80890</v>
      </c>
    </row>
    <row r="53" spans="2:13" ht="27.75" customHeight="1" thickBot="1">
      <c r="B53" s="1258" t="s">
        <v>44</v>
      </c>
      <c r="C53" s="1259"/>
      <c r="D53" s="107"/>
      <c r="E53" s="1260" t="s">
        <v>45</v>
      </c>
      <c r="F53" s="1260"/>
      <c r="G53" s="1260"/>
      <c r="H53" s="1261"/>
      <c r="I53" s="364">
        <v>-179232</v>
      </c>
      <c r="J53" s="365">
        <v>-159977</v>
      </c>
      <c r="K53" s="365">
        <v>-152012</v>
      </c>
      <c r="L53" s="365">
        <v>-142747</v>
      </c>
      <c r="M53" s="366">
        <v>-150581</v>
      </c>
    </row>
    <row r="54" spans="2:13" ht="27.75" customHeight="1">
      <c r="B54" s="108" t="s">
        <v>46</v>
      </c>
      <c r="C54" s="109"/>
      <c r="D54" s="109"/>
      <c r="E54" s="110"/>
      <c r="F54" s="110"/>
      <c r="G54" s="110"/>
      <c r="H54" s="110"/>
      <c r="I54" s="111"/>
      <c r="J54" s="111"/>
      <c r="K54" s="111"/>
      <c r="L54" s="111"/>
      <c r="M54" s="111"/>
    </row>
    <row r="55" spans="2:13"/>
  </sheetData>
  <sheetProtection algorithmName="SHA-512" hashValue="w37bgsZoOYriCuBcFW1h8C/CdoVHG6lsvowGkUuAj6CUQ1wv53u576JQl6bgBTclmcKelJUhquqO1REz1VAl/w==" saltValue="roUg/ZrLtdqL1fThvR16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H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561</v>
      </c>
      <c r="G54" s="116" t="s">
        <v>562</v>
      </c>
      <c r="H54" s="117" t="s">
        <v>563</v>
      </c>
    </row>
    <row r="55" spans="2:8" ht="52.5" customHeight="1">
      <c r="B55" s="118"/>
      <c r="C55" s="1270" t="s">
        <v>48</v>
      </c>
      <c r="D55" s="1270"/>
      <c r="E55" s="1271"/>
      <c r="F55" s="119">
        <v>56951</v>
      </c>
      <c r="G55" s="119">
        <v>50470</v>
      </c>
      <c r="H55" s="120">
        <v>54093</v>
      </c>
    </row>
    <row r="56" spans="2:8" ht="52.5" customHeight="1">
      <c r="B56" s="121"/>
      <c r="C56" s="1272" t="s">
        <v>49</v>
      </c>
      <c r="D56" s="1272"/>
      <c r="E56" s="1273"/>
      <c r="F56" s="122">
        <v>2743</v>
      </c>
      <c r="G56" s="122">
        <v>1245</v>
      </c>
      <c r="H56" s="123">
        <v>1</v>
      </c>
    </row>
    <row r="57" spans="2:8" ht="53.25" customHeight="1">
      <c r="B57" s="121"/>
      <c r="C57" s="1274" t="s">
        <v>50</v>
      </c>
      <c r="D57" s="1274"/>
      <c r="E57" s="1275"/>
      <c r="F57" s="124">
        <v>54500</v>
      </c>
      <c r="G57" s="124">
        <v>60156</v>
      </c>
      <c r="H57" s="125">
        <v>64264</v>
      </c>
    </row>
    <row r="58" spans="2:8" ht="45.75" customHeight="1">
      <c r="B58" s="126"/>
      <c r="C58" s="1262" t="s">
        <v>595</v>
      </c>
      <c r="D58" s="1263"/>
      <c r="E58" s="1264"/>
      <c r="F58" s="127">
        <v>40837</v>
      </c>
      <c r="G58" s="127">
        <v>43851</v>
      </c>
      <c r="H58" s="128">
        <v>45920</v>
      </c>
    </row>
    <row r="59" spans="2:8" ht="45.75" customHeight="1">
      <c r="B59" s="126"/>
      <c r="C59" s="1262" t="s">
        <v>596</v>
      </c>
      <c r="D59" s="1263"/>
      <c r="E59" s="1264"/>
      <c r="F59" s="127">
        <v>7012</v>
      </c>
      <c r="G59" s="127">
        <v>8015</v>
      </c>
      <c r="H59" s="128">
        <v>8017</v>
      </c>
    </row>
    <row r="60" spans="2:8" ht="45.75" customHeight="1">
      <c r="B60" s="126"/>
      <c r="C60" s="1262" t="s">
        <v>597</v>
      </c>
      <c r="D60" s="1263"/>
      <c r="E60" s="1264"/>
      <c r="F60" s="127">
        <v>5297</v>
      </c>
      <c r="G60" s="127">
        <v>5299</v>
      </c>
      <c r="H60" s="128">
        <v>7300</v>
      </c>
    </row>
    <row r="61" spans="2:8" ht="45.75" customHeight="1">
      <c r="B61" s="126"/>
      <c r="C61" s="1262" t="s">
        <v>598</v>
      </c>
      <c r="D61" s="1263"/>
      <c r="E61" s="1264"/>
      <c r="F61" s="127">
        <v>1017</v>
      </c>
      <c r="G61" s="127">
        <v>1403</v>
      </c>
      <c r="H61" s="128">
        <v>1841</v>
      </c>
    </row>
    <row r="62" spans="2:8" ht="45.75" customHeight="1" thickBot="1">
      <c r="B62" s="129"/>
      <c r="C62" s="1265" t="s">
        <v>599</v>
      </c>
      <c r="D62" s="1266"/>
      <c r="E62" s="1267"/>
      <c r="F62" s="130" t="s">
        <v>600</v>
      </c>
      <c r="G62" s="130">
        <v>1157</v>
      </c>
      <c r="H62" s="131">
        <v>671</v>
      </c>
    </row>
    <row r="63" spans="2:8" ht="52.5" customHeight="1" thickBot="1">
      <c r="B63" s="132"/>
      <c r="C63" s="1268" t="s">
        <v>51</v>
      </c>
      <c r="D63" s="1268"/>
      <c r="E63" s="1269"/>
      <c r="F63" s="133">
        <v>114194</v>
      </c>
      <c r="G63" s="133">
        <v>111871</v>
      </c>
      <c r="H63" s="134">
        <v>118357</v>
      </c>
    </row>
    <row r="64" spans="2:8"/>
  </sheetData>
  <sheetProtection algorithmName="SHA-512" hashValue="FL0jflIFDg2YO4afl7PV0uRaVHeb2hlTWdXaMWE512Ituqt6iuHze9y7BBMsJvTG7i3NpoqQXt1YVJb6cTtZCA==" saltValue="cDyLiQp+mR/C6+QHdwEU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15" sqref="A15"/>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605</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559</v>
      </c>
      <c r="BQ50" s="1289"/>
      <c r="BR50" s="1289"/>
      <c r="BS50" s="1289"/>
      <c r="BT50" s="1289"/>
      <c r="BU50" s="1289"/>
      <c r="BV50" s="1289"/>
      <c r="BW50" s="1289"/>
      <c r="BX50" s="1289" t="s">
        <v>560</v>
      </c>
      <c r="BY50" s="1289"/>
      <c r="BZ50" s="1289"/>
      <c r="CA50" s="1289"/>
      <c r="CB50" s="1289"/>
      <c r="CC50" s="1289"/>
      <c r="CD50" s="1289"/>
      <c r="CE50" s="1289"/>
      <c r="CF50" s="1289" t="s">
        <v>561</v>
      </c>
      <c r="CG50" s="1289"/>
      <c r="CH50" s="1289"/>
      <c r="CI50" s="1289"/>
      <c r="CJ50" s="1289"/>
      <c r="CK50" s="1289"/>
      <c r="CL50" s="1289"/>
      <c r="CM50" s="1289"/>
      <c r="CN50" s="1289" t="s">
        <v>562</v>
      </c>
      <c r="CO50" s="1289"/>
      <c r="CP50" s="1289"/>
      <c r="CQ50" s="1289"/>
      <c r="CR50" s="1289"/>
      <c r="CS50" s="1289"/>
      <c r="CT50" s="1289"/>
      <c r="CU50" s="1289"/>
      <c r="CV50" s="1289" t="s">
        <v>563</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606</v>
      </c>
      <c r="AO51" s="1292"/>
      <c r="AP51" s="1292"/>
      <c r="AQ51" s="1292"/>
      <c r="AR51" s="1292"/>
      <c r="AS51" s="1292"/>
      <c r="AT51" s="1292"/>
      <c r="AU51" s="1292"/>
      <c r="AV51" s="1292"/>
      <c r="AW51" s="1292"/>
      <c r="AX51" s="1292"/>
      <c r="AY51" s="1292"/>
      <c r="AZ51" s="1292"/>
      <c r="BA51" s="1292"/>
      <c r="BB51" s="1292" t="s">
        <v>607</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0">
        <v>70.2</v>
      </c>
      <c r="BQ53" s="1290"/>
      <c r="BR53" s="1290"/>
      <c r="BS53" s="1290"/>
      <c r="BT53" s="1290"/>
      <c r="BU53" s="1290"/>
      <c r="BV53" s="1290"/>
      <c r="BW53" s="1290"/>
      <c r="BX53" s="1290">
        <v>71.099999999999994</v>
      </c>
      <c r="BY53" s="1290"/>
      <c r="BZ53" s="1290"/>
      <c r="CA53" s="1290"/>
      <c r="CB53" s="1290"/>
      <c r="CC53" s="1290"/>
      <c r="CD53" s="1290"/>
      <c r="CE53" s="1290"/>
      <c r="CF53" s="1290">
        <v>72.7</v>
      </c>
      <c r="CG53" s="1290"/>
      <c r="CH53" s="1290"/>
      <c r="CI53" s="1290"/>
      <c r="CJ53" s="1290"/>
      <c r="CK53" s="1290"/>
      <c r="CL53" s="1290"/>
      <c r="CM53" s="1290"/>
      <c r="CN53" s="1290">
        <v>72.7</v>
      </c>
      <c r="CO53" s="1290"/>
      <c r="CP53" s="1290"/>
      <c r="CQ53" s="1290"/>
      <c r="CR53" s="1290"/>
      <c r="CS53" s="1290"/>
      <c r="CT53" s="1290"/>
      <c r="CU53" s="1290"/>
      <c r="CV53" s="1290">
        <v>73.099999999999994</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609</v>
      </c>
      <c r="AO55" s="1289"/>
      <c r="AP55" s="1289"/>
      <c r="AQ55" s="1289"/>
      <c r="AR55" s="1289"/>
      <c r="AS55" s="1289"/>
      <c r="AT55" s="1289"/>
      <c r="AU55" s="1289"/>
      <c r="AV55" s="1289"/>
      <c r="AW55" s="1289"/>
      <c r="AX55" s="1289"/>
      <c r="AY55" s="1289"/>
      <c r="AZ55" s="1289"/>
      <c r="BA55" s="1289"/>
      <c r="BB55" s="1292" t="s">
        <v>607</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608</v>
      </c>
      <c r="BC57" s="1292"/>
      <c r="BD57" s="1292"/>
      <c r="BE57" s="1292"/>
      <c r="BF57" s="1292"/>
      <c r="BG57" s="1292"/>
      <c r="BH57" s="1292"/>
      <c r="BI57" s="1292"/>
      <c r="BJ57" s="1292"/>
      <c r="BK57" s="1292"/>
      <c r="BL57" s="1292"/>
      <c r="BM57" s="1292"/>
      <c r="BN57" s="1292"/>
      <c r="BO57" s="1292"/>
      <c r="BP57" s="1290">
        <v>56.9</v>
      </c>
      <c r="BQ57" s="1290"/>
      <c r="BR57" s="1290"/>
      <c r="BS57" s="1290"/>
      <c r="BT57" s="1290"/>
      <c r="BU57" s="1290"/>
      <c r="BV57" s="1290"/>
      <c r="BW57" s="1290"/>
      <c r="BX57" s="1290">
        <v>57.7</v>
      </c>
      <c r="BY57" s="1290"/>
      <c r="BZ57" s="1290"/>
      <c r="CA57" s="1290"/>
      <c r="CB57" s="1290"/>
      <c r="CC57" s="1290"/>
      <c r="CD57" s="1290"/>
      <c r="CE57" s="1290"/>
      <c r="CF57" s="1290">
        <v>56.3</v>
      </c>
      <c r="CG57" s="1290"/>
      <c r="CH57" s="1290"/>
      <c r="CI57" s="1290"/>
      <c r="CJ57" s="1290"/>
      <c r="CK57" s="1290"/>
      <c r="CL57" s="1290"/>
      <c r="CM57" s="1290"/>
      <c r="CN57" s="1290">
        <v>56.4</v>
      </c>
      <c r="CO57" s="1290"/>
      <c r="CP57" s="1290"/>
      <c r="CQ57" s="1290"/>
      <c r="CR57" s="1290"/>
      <c r="CS57" s="1290"/>
      <c r="CT57" s="1290"/>
      <c r="CU57" s="1290"/>
      <c r="CV57" s="1290">
        <v>56</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610</v>
      </c>
    </row>
    <row r="64" spans="1:109">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611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605</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559</v>
      </c>
      <c r="BQ72" s="1289"/>
      <c r="BR72" s="1289"/>
      <c r="BS72" s="1289"/>
      <c r="BT72" s="1289"/>
      <c r="BU72" s="1289"/>
      <c r="BV72" s="1289"/>
      <c r="BW72" s="1289"/>
      <c r="BX72" s="1289" t="s">
        <v>560</v>
      </c>
      <c r="BY72" s="1289"/>
      <c r="BZ72" s="1289"/>
      <c r="CA72" s="1289"/>
      <c r="CB72" s="1289"/>
      <c r="CC72" s="1289"/>
      <c r="CD72" s="1289"/>
      <c r="CE72" s="1289"/>
      <c r="CF72" s="1289" t="s">
        <v>561</v>
      </c>
      <c r="CG72" s="1289"/>
      <c r="CH72" s="1289"/>
      <c r="CI72" s="1289"/>
      <c r="CJ72" s="1289"/>
      <c r="CK72" s="1289"/>
      <c r="CL72" s="1289"/>
      <c r="CM72" s="1289"/>
      <c r="CN72" s="1289" t="s">
        <v>562</v>
      </c>
      <c r="CO72" s="1289"/>
      <c r="CP72" s="1289"/>
      <c r="CQ72" s="1289"/>
      <c r="CR72" s="1289"/>
      <c r="CS72" s="1289"/>
      <c r="CT72" s="1289"/>
      <c r="CU72" s="1289"/>
      <c r="CV72" s="1289" t="s">
        <v>563</v>
      </c>
      <c r="CW72" s="1289"/>
      <c r="CX72" s="1289"/>
      <c r="CY72" s="1289"/>
      <c r="CZ72" s="1289"/>
      <c r="DA72" s="1289"/>
      <c r="DB72" s="1289"/>
      <c r="DC72" s="1289"/>
    </row>
    <row r="73" spans="2:107">
      <c r="B73" s="375"/>
      <c r="G73" s="1295"/>
      <c r="H73" s="1295"/>
      <c r="I73" s="1295"/>
      <c r="J73" s="1295"/>
      <c r="K73" s="1296"/>
      <c r="L73" s="1296"/>
      <c r="M73" s="1296"/>
      <c r="N73" s="1296"/>
      <c r="AM73" s="384"/>
      <c r="AN73" s="1292" t="s">
        <v>606</v>
      </c>
      <c r="AO73" s="1292"/>
      <c r="AP73" s="1292"/>
      <c r="AQ73" s="1292"/>
      <c r="AR73" s="1292"/>
      <c r="AS73" s="1292"/>
      <c r="AT73" s="1292"/>
      <c r="AU73" s="1292"/>
      <c r="AV73" s="1292"/>
      <c r="AW73" s="1292"/>
      <c r="AX73" s="1292"/>
      <c r="AY73" s="1292"/>
      <c r="AZ73" s="1292"/>
      <c r="BA73" s="1292"/>
      <c r="BB73" s="1292" t="s">
        <v>607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612</v>
      </c>
      <c r="BC75" s="1292"/>
      <c r="BD75" s="1292"/>
      <c r="BE75" s="1292"/>
      <c r="BF75" s="1292"/>
      <c r="BG75" s="1292"/>
      <c r="BH75" s="1292"/>
      <c r="BI75" s="1292"/>
      <c r="BJ75" s="1292"/>
      <c r="BK75" s="1292"/>
      <c r="BL75" s="1292"/>
      <c r="BM75" s="1292"/>
      <c r="BN75" s="1292"/>
      <c r="BO75" s="1292"/>
      <c r="BP75" s="1290">
        <v>-3.5</v>
      </c>
      <c r="BQ75" s="1290"/>
      <c r="BR75" s="1290"/>
      <c r="BS75" s="1290"/>
      <c r="BT75" s="1290"/>
      <c r="BU75" s="1290"/>
      <c r="BV75" s="1290"/>
      <c r="BW75" s="1290"/>
      <c r="BX75" s="1290">
        <v>-3.9</v>
      </c>
      <c r="BY75" s="1290"/>
      <c r="BZ75" s="1290"/>
      <c r="CA75" s="1290"/>
      <c r="CB75" s="1290"/>
      <c r="CC75" s="1290"/>
      <c r="CD75" s="1290"/>
      <c r="CE75" s="1290"/>
      <c r="CF75" s="1290">
        <v>-4</v>
      </c>
      <c r="CG75" s="1290"/>
      <c r="CH75" s="1290"/>
      <c r="CI75" s="1290"/>
      <c r="CJ75" s="1290"/>
      <c r="CK75" s="1290"/>
      <c r="CL75" s="1290"/>
      <c r="CM75" s="1290"/>
      <c r="CN75" s="1290">
        <v>-3.7</v>
      </c>
      <c r="CO75" s="1290"/>
      <c r="CP75" s="1290"/>
      <c r="CQ75" s="1290"/>
      <c r="CR75" s="1290"/>
      <c r="CS75" s="1290"/>
      <c r="CT75" s="1290"/>
      <c r="CU75" s="1290"/>
      <c r="CV75" s="1290">
        <v>-2.6</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609</v>
      </c>
      <c r="AO77" s="1289"/>
      <c r="AP77" s="1289"/>
      <c r="AQ77" s="1289"/>
      <c r="AR77" s="1289"/>
      <c r="AS77" s="1289"/>
      <c r="AT77" s="1289"/>
      <c r="AU77" s="1289"/>
      <c r="AV77" s="1289"/>
      <c r="AW77" s="1289"/>
      <c r="AX77" s="1289"/>
      <c r="AY77" s="1289"/>
      <c r="AZ77" s="1289"/>
      <c r="BA77" s="1289"/>
      <c r="BB77" s="1292" t="s">
        <v>607</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612</v>
      </c>
      <c r="BC79" s="1292"/>
      <c r="BD79" s="1292"/>
      <c r="BE79" s="1292"/>
      <c r="BF79" s="1292"/>
      <c r="BG79" s="1292"/>
      <c r="BH79" s="1292"/>
      <c r="BI79" s="1292"/>
      <c r="BJ79" s="1292"/>
      <c r="BK79" s="1292"/>
      <c r="BL79" s="1292"/>
      <c r="BM79" s="1292"/>
      <c r="BN79" s="1292"/>
      <c r="BO79" s="1292"/>
      <c r="BP79" s="1290">
        <v>-3.2</v>
      </c>
      <c r="BQ79" s="1290"/>
      <c r="BR79" s="1290"/>
      <c r="BS79" s="1290"/>
      <c r="BT79" s="1290"/>
      <c r="BU79" s="1290"/>
      <c r="BV79" s="1290"/>
      <c r="BW79" s="1290"/>
      <c r="BX79" s="1290">
        <v>-3.4</v>
      </c>
      <c r="BY79" s="1290"/>
      <c r="BZ79" s="1290"/>
      <c r="CA79" s="1290"/>
      <c r="CB79" s="1290"/>
      <c r="CC79" s="1290"/>
      <c r="CD79" s="1290"/>
      <c r="CE79" s="1290"/>
      <c r="CF79" s="1290">
        <v>-3.5</v>
      </c>
      <c r="CG79" s="1290"/>
      <c r="CH79" s="1290"/>
      <c r="CI79" s="1290"/>
      <c r="CJ79" s="1290"/>
      <c r="CK79" s="1290"/>
      <c r="CL79" s="1290"/>
      <c r="CM79" s="1290"/>
      <c r="CN79" s="1290">
        <v>-3.4</v>
      </c>
      <c r="CO79" s="1290"/>
      <c r="CP79" s="1290"/>
      <c r="CQ79" s="1290"/>
      <c r="CR79" s="1290"/>
      <c r="CS79" s="1290"/>
      <c r="CT79" s="1290"/>
      <c r="CU79" s="1290"/>
      <c r="CV79" s="1290">
        <v>-3.2</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eGTq2eK/75YdqFpBEGurA26h34a2i3GKM+VOysGvCbpxCk36q7ms4gYJbonemFYc/LrP9ddoLAnR1WHHjCJe9Q==" saltValue="hr/BoJ9Uh2VyxcD2Ai38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15" sqref="A15"/>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613</v>
      </c>
    </row>
  </sheetData>
  <sheetProtection algorithmName="SHA-512" hashValue="RNRRDlvFSqDMEcDhZMS1Gm+4dFZ7566x6NgH95174w8uGocXZMHE/YiCCKAC0CmyWfn03HxH4Rp/7kS8XnlNmw==" saltValue="ZlxUjxMH5F2DfuvEVhE+S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15" sqref="A15"/>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614</v>
      </c>
    </row>
  </sheetData>
  <sheetProtection algorithmName="SHA-512" hashValue="xcQnjeCg75SA4UzMtJtyVM9LRFhEBLw+ltmHq5jqdln3LzyQz8hEXi/Y8qNRlsnG0GGEQ6Vts+rHRlQ/NOdWYw==" saltValue="y6+RSMq2D2+TQeaoyoZj0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556</v>
      </c>
      <c r="G2" s="148"/>
      <c r="H2" s="149"/>
    </row>
    <row r="3" spans="1:8">
      <c r="A3" s="145" t="s">
        <v>549</v>
      </c>
      <c r="B3" s="150"/>
      <c r="C3" s="151"/>
      <c r="D3" s="152">
        <v>32495</v>
      </c>
      <c r="E3" s="153"/>
      <c r="F3" s="154">
        <v>46686</v>
      </c>
      <c r="G3" s="155"/>
      <c r="H3" s="156"/>
    </row>
    <row r="4" spans="1:8">
      <c r="A4" s="157"/>
      <c r="B4" s="158"/>
      <c r="C4" s="159"/>
      <c r="D4" s="160">
        <v>29793</v>
      </c>
      <c r="E4" s="161"/>
      <c r="F4" s="162">
        <v>32595</v>
      </c>
      <c r="G4" s="163"/>
      <c r="H4" s="164"/>
    </row>
    <row r="5" spans="1:8">
      <c r="A5" s="145" t="s">
        <v>551</v>
      </c>
      <c r="B5" s="150"/>
      <c r="C5" s="151"/>
      <c r="D5" s="152">
        <v>65762</v>
      </c>
      <c r="E5" s="153"/>
      <c r="F5" s="154">
        <v>49796</v>
      </c>
      <c r="G5" s="155"/>
      <c r="H5" s="156"/>
    </row>
    <row r="6" spans="1:8">
      <c r="A6" s="157"/>
      <c r="B6" s="158"/>
      <c r="C6" s="159"/>
      <c r="D6" s="160">
        <v>55646</v>
      </c>
      <c r="E6" s="161"/>
      <c r="F6" s="162">
        <v>37281</v>
      </c>
      <c r="G6" s="163"/>
      <c r="H6" s="164"/>
    </row>
    <row r="7" spans="1:8">
      <c r="A7" s="145" t="s">
        <v>552</v>
      </c>
      <c r="B7" s="150"/>
      <c r="C7" s="151"/>
      <c r="D7" s="152">
        <v>34721</v>
      </c>
      <c r="E7" s="153"/>
      <c r="F7" s="154">
        <v>51681</v>
      </c>
      <c r="G7" s="155"/>
      <c r="H7" s="156"/>
    </row>
    <row r="8" spans="1:8">
      <c r="A8" s="157"/>
      <c r="B8" s="158"/>
      <c r="C8" s="159"/>
      <c r="D8" s="160">
        <v>27844</v>
      </c>
      <c r="E8" s="161"/>
      <c r="F8" s="162">
        <v>37226</v>
      </c>
      <c r="G8" s="163"/>
      <c r="H8" s="164"/>
    </row>
    <row r="9" spans="1:8">
      <c r="A9" s="145" t="s">
        <v>553</v>
      </c>
      <c r="B9" s="150"/>
      <c r="C9" s="151"/>
      <c r="D9" s="152">
        <v>38176</v>
      </c>
      <c r="E9" s="153"/>
      <c r="F9" s="154">
        <v>50465</v>
      </c>
      <c r="G9" s="155"/>
      <c r="H9" s="156"/>
    </row>
    <row r="10" spans="1:8">
      <c r="A10" s="157"/>
      <c r="B10" s="158"/>
      <c r="C10" s="159"/>
      <c r="D10" s="160">
        <v>27225</v>
      </c>
      <c r="E10" s="161"/>
      <c r="F10" s="162">
        <v>34193</v>
      </c>
      <c r="G10" s="163"/>
      <c r="H10" s="164"/>
    </row>
    <row r="11" spans="1:8">
      <c r="A11" s="145" t="s">
        <v>554</v>
      </c>
      <c r="B11" s="150"/>
      <c r="C11" s="151"/>
      <c r="D11" s="152">
        <v>37372</v>
      </c>
      <c r="E11" s="153"/>
      <c r="F11" s="154">
        <v>51679</v>
      </c>
      <c r="G11" s="155"/>
      <c r="H11" s="156"/>
    </row>
    <row r="12" spans="1:8">
      <c r="A12" s="157"/>
      <c r="B12" s="158"/>
      <c r="C12" s="165"/>
      <c r="D12" s="160">
        <v>28467</v>
      </c>
      <c r="E12" s="161"/>
      <c r="F12" s="162">
        <v>35132</v>
      </c>
      <c r="G12" s="163"/>
      <c r="H12" s="164"/>
    </row>
    <row r="13" spans="1:8">
      <c r="A13" s="145"/>
      <c r="B13" s="150"/>
      <c r="C13" s="166"/>
      <c r="D13" s="167">
        <v>41705</v>
      </c>
      <c r="E13" s="168"/>
      <c r="F13" s="169">
        <v>50061</v>
      </c>
      <c r="G13" s="170"/>
      <c r="H13" s="156"/>
    </row>
    <row r="14" spans="1:8">
      <c r="A14" s="157"/>
      <c r="B14" s="158"/>
      <c r="C14" s="159"/>
      <c r="D14" s="160">
        <v>33795</v>
      </c>
      <c r="E14" s="161"/>
      <c r="F14" s="162">
        <v>35285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6.07</v>
      </c>
      <c r="C19" s="171">
        <f>ROUND(VALUE(SUBSTITUTE(実質収支比率等に係る経年分析!G$48,"▲","-")),2)</f>
        <v>2.79</v>
      </c>
      <c r="D19" s="171">
        <f>ROUND(VALUE(SUBSTITUTE(実質収支比率等に係る経年分析!H$48,"▲","-")),2)</f>
        <v>2.16</v>
      </c>
      <c r="E19" s="171">
        <f>ROUND(VALUE(SUBSTITUTE(実質収支比率等に係る経年分析!I$48,"▲","-")),2)</f>
        <v>4.3600000000000003</v>
      </c>
      <c r="F19" s="171">
        <f>ROUND(VALUE(SUBSTITUTE(実質収支比率等に係る経年分析!J$48,"▲","-")),2)</f>
        <v>5.7</v>
      </c>
    </row>
    <row r="20" spans="1:11">
      <c r="A20" s="171" t="s">
        <v>55</v>
      </c>
      <c r="B20" s="171">
        <f>ROUND(VALUE(SUBSTITUTE(実質収支比率等に係る経年分析!F$47,"▲","-")),2)</f>
        <v>40.9</v>
      </c>
      <c r="C20" s="171">
        <f>ROUND(VALUE(SUBSTITUTE(実質収支比率等に係る経年分析!G$47,"▲","-")),2)</f>
        <v>39.909999999999997</v>
      </c>
      <c r="D20" s="171">
        <f>ROUND(VALUE(SUBSTITUTE(実質収支比率等に係る経年分析!H$47,"▲","-")),2)</f>
        <v>33.6</v>
      </c>
      <c r="E20" s="171">
        <f>ROUND(VALUE(SUBSTITUTE(実質収支比率等に係る経年分析!I$47,"▲","-")),2)</f>
        <v>30.5</v>
      </c>
      <c r="F20" s="171">
        <f>ROUND(VALUE(SUBSTITUTE(実質収支比率等に係る経年分析!J$47,"▲","-")),2)</f>
        <v>31.82</v>
      </c>
    </row>
    <row r="21" spans="1:11">
      <c r="A21" s="171" t="s">
        <v>56</v>
      </c>
      <c r="B21" s="171">
        <f>IF(ISNUMBER(VALUE(SUBSTITUTE(実質収支比率等に係る経年分析!F$49,"▲","-"))),ROUND(VALUE(SUBSTITUTE(実質収支比率等に係る経年分析!F$49,"▲","-")),2),NA())</f>
        <v>1.34</v>
      </c>
      <c r="C21" s="171">
        <f>IF(ISNUMBER(VALUE(SUBSTITUTE(実質収支比率等に係る経年分析!G$49,"▲","-"))),ROUND(VALUE(SUBSTITUTE(実質収支比率等に係る経年分析!G$49,"▲","-")),2),NA())</f>
        <v>-5.32</v>
      </c>
      <c r="D21" s="171">
        <f>IF(ISNUMBER(VALUE(SUBSTITUTE(実質収支比率等に係る経年分析!H$49,"▲","-"))),ROUND(VALUE(SUBSTITUTE(実質収支比率等に係る経年分析!H$49,"▲","-")),2),NA())</f>
        <v>-7.28</v>
      </c>
      <c r="E21" s="171">
        <f>IF(ISNUMBER(VALUE(SUBSTITUTE(実質収支比率等に係る経年分析!I$49,"▲","-"))),ROUND(VALUE(SUBSTITUTE(実質収支比率等に係る経年分析!I$49,"▲","-")),2),NA())</f>
        <v>-2.87</v>
      </c>
      <c r="F21" s="171">
        <f>IF(ISNUMBER(VALUE(SUBSTITUTE(実質収支比率等に係る経年分析!J$49,"▲","-"))),ROUND(VALUE(SUBSTITUTE(実質収支比率等に係る経年分析!J$49,"▲","-")),2),NA())</f>
        <v>1.46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0.65</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4.3600000000000003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12459</v>
      </c>
      <c r="E42" s="173"/>
      <c r="F42" s="173"/>
      <c r="G42" s="173">
        <f>'実質公債費比率（分子）の構造'!L$52</f>
        <v>11976</v>
      </c>
      <c r="H42" s="173"/>
      <c r="I42" s="173"/>
      <c r="J42" s="173">
        <f>'実質公債費比率（分子）の構造'!M$52</f>
        <v>11694</v>
      </c>
      <c r="K42" s="173"/>
      <c r="L42" s="173"/>
      <c r="M42" s="173">
        <f>'実質公債費比率（分子）の構造'!N$52</f>
        <v>11469</v>
      </c>
      <c r="N42" s="173"/>
      <c r="O42" s="173"/>
      <c r="P42" s="173">
        <f>'実質公債費比率（分子）の構造'!O$52</f>
        <v>11050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1723</v>
      </c>
      <c r="C44" s="173"/>
      <c r="D44" s="173"/>
      <c r="E44" s="173">
        <f>'実質公債費比率（分子）の構造'!L$50</f>
        <v>1741</v>
      </c>
      <c r="F44" s="173"/>
      <c r="G44" s="173"/>
      <c r="H44" s="173">
        <f>'実質公債費比率（分子）の構造'!M$50</f>
        <v>2732</v>
      </c>
      <c r="I44" s="173"/>
      <c r="J44" s="173"/>
      <c r="K44" s="173">
        <f>'実質公債費比率（分子）の構造'!N$50</f>
        <v>3521</v>
      </c>
      <c r="L44" s="173"/>
      <c r="M44" s="173"/>
      <c r="N44" s="173">
        <f>'実質公債費比率（分子）の構造'!O$50</f>
        <v>6665</v>
      </c>
      <c r="O44" s="173"/>
      <c r="P44" s="173"/>
    </row>
    <row r="45" spans="1:16">
      <c r="A45" s="173" t="s">
        <v>66</v>
      </c>
      <c r="B45" s="173">
        <f>'実質公債費比率（分子）の構造'!K$49</f>
        <v>315</v>
      </c>
      <c r="C45" s="173"/>
      <c r="D45" s="173"/>
      <c r="E45" s="173">
        <f>'実質公債費比率（分子）の構造'!L$49</f>
        <v>301</v>
      </c>
      <c r="F45" s="173"/>
      <c r="G45" s="173"/>
      <c r="H45" s="173">
        <f>'実質公債費比率（分子）の構造'!M$49</f>
        <v>189</v>
      </c>
      <c r="I45" s="173"/>
      <c r="J45" s="173"/>
      <c r="K45" s="173">
        <f>'実質公債費比率（分子）の構造'!N$49</f>
        <v>211</v>
      </c>
      <c r="L45" s="173"/>
      <c r="M45" s="173"/>
      <c r="N45" s="173">
        <f>'実質公債費比率（分子）の構造'!O$49</f>
        <v>208</v>
      </c>
      <c r="O45" s="173"/>
      <c r="P45" s="173"/>
    </row>
    <row r="46" spans="1:16">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f>'実質公債費比率（分子）の構造'!K$47</f>
        <v>138</v>
      </c>
      <c r="C47" s="173"/>
      <c r="D47" s="173"/>
      <c r="E47" s="173">
        <f>'実質公債費比率（分子）の構造'!L$47</f>
        <v>138</v>
      </c>
      <c r="F47" s="173"/>
      <c r="G47" s="173"/>
      <c r="H47" s="173">
        <f>'実質公債費比率（分子）の構造'!M$47</f>
        <v>138</v>
      </c>
      <c r="I47" s="173"/>
      <c r="J47" s="173"/>
      <c r="K47" s="173">
        <f>'実質公債費比率（分子）の構造'!N$47</f>
        <v>138</v>
      </c>
      <c r="L47" s="173"/>
      <c r="M47" s="173"/>
      <c r="N47" s="173">
        <f>'実質公債費比率（分子）の構造'!O$47</f>
        <v>75</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4192</v>
      </c>
      <c r="C49" s="173"/>
      <c r="D49" s="173"/>
      <c r="E49" s="173">
        <f>'実質公債費比率（分子）の構造'!L$45</f>
        <v>3270</v>
      </c>
      <c r="F49" s="173"/>
      <c r="G49" s="173"/>
      <c r="H49" s="173">
        <f>'実質公債費比率（分子）の構造'!M$45</f>
        <v>2950</v>
      </c>
      <c r="I49" s="173"/>
      <c r="J49" s="173"/>
      <c r="K49" s="173">
        <f>'実質公債費比率（分子）の構造'!N$45</f>
        <v>2493</v>
      </c>
      <c r="L49" s="173"/>
      <c r="M49" s="173"/>
      <c r="N49" s="173">
        <f>'実質公債費比率（分子）の構造'!O$45</f>
        <v>2333</v>
      </c>
      <c r="O49" s="173"/>
      <c r="P49" s="173"/>
    </row>
    <row r="50" spans="1:16">
      <c r="A50" s="173" t="s">
        <v>71</v>
      </c>
      <c r="B50" s="173" t="e">
        <f>NA()</f>
        <v>#N/A</v>
      </c>
      <c r="C50" s="173">
        <f>IF(ISNUMBER('実質公債費比率（分子）の構造'!K$53),'実質公債費比率（分子）の構造'!K$53,NA())</f>
        <v>-6091</v>
      </c>
      <c r="D50" s="173" t="e">
        <f>NA()</f>
        <v>#N/A</v>
      </c>
      <c r="E50" s="173" t="e">
        <f>NA()</f>
        <v>#N/A</v>
      </c>
      <c r="F50" s="173">
        <f>IF(ISNUMBER('実質公債費比率（分子）の構造'!L$53),'実質公債費比率（分子）の構造'!L$53,NA())</f>
        <v>-6526</v>
      </c>
      <c r="G50" s="173" t="e">
        <f>NA()</f>
        <v>#N/A</v>
      </c>
      <c r="H50" s="173" t="e">
        <f>NA()</f>
        <v>#N/A</v>
      </c>
      <c r="I50" s="173">
        <f>IF(ISNUMBER('実質公債費比率（分子）の構造'!M$53),'実質公債費比率（分子）の構造'!M$53,NA())</f>
        <v>-5685</v>
      </c>
      <c r="J50" s="173" t="e">
        <f>NA()</f>
        <v>#N/A</v>
      </c>
      <c r="K50" s="173" t="e">
        <f>NA()</f>
        <v>#N/A</v>
      </c>
      <c r="L50" s="173">
        <f>IF(ISNUMBER('実質公債費比率（分子）の構造'!N$53),'実質公債費比率（分子）の構造'!N$53,NA())</f>
        <v>-5106</v>
      </c>
      <c r="M50" s="173" t="e">
        <f>NA()</f>
        <v>#N/A</v>
      </c>
      <c r="N50" s="173" t="e">
        <f>NA()</f>
        <v>#N/A</v>
      </c>
      <c r="O50" s="173">
        <f>IF(ISNUMBER('実質公債費比率（分子）の構造'!O$53),'実質公債費比率（分子）の構造'!O$53,NA())</f>
        <v>-1769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116857</v>
      </c>
      <c r="E56" s="172"/>
      <c r="F56" s="172"/>
      <c r="G56" s="172">
        <f>'将来負担比率（分子）の構造'!J$52</f>
        <v>106011</v>
      </c>
      <c r="H56" s="172"/>
      <c r="I56" s="172"/>
      <c r="J56" s="172">
        <f>'将来負担比率（分子）の構造'!K$52</f>
        <v>95602</v>
      </c>
      <c r="K56" s="172"/>
      <c r="L56" s="172"/>
      <c r="M56" s="172">
        <f>'将来負担比率（分子）の構造'!L$52</f>
        <v>86068</v>
      </c>
      <c r="N56" s="172"/>
      <c r="O56" s="172"/>
      <c r="P56" s="172">
        <f>'将来負担比率（分子）の構造'!M$52</f>
        <v>80890</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135957</v>
      </c>
      <c r="E58" s="172"/>
      <c r="F58" s="172"/>
      <c r="G58" s="172">
        <f>'将来負担比率（分子）の構造'!J$50</f>
        <v>123212</v>
      </c>
      <c r="H58" s="172"/>
      <c r="I58" s="172"/>
      <c r="J58" s="172">
        <f>'将来負担比率（分子）の構造'!K$50</f>
        <v>122391</v>
      </c>
      <c r="K58" s="172"/>
      <c r="L58" s="172"/>
      <c r="M58" s="172">
        <f>'将来負担比率（分子）の構造'!L$50</f>
        <v>118073</v>
      </c>
      <c r="N58" s="172"/>
      <c r="O58" s="172"/>
      <c r="P58" s="172">
        <f>'将来負担比率（分子）の構造'!M$50</f>
        <v>126055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1</v>
      </c>
      <c r="O61" s="172"/>
      <c r="P61" s="172"/>
    </row>
    <row r="62" spans="1:16">
      <c r="A62" s="172" t="s">
        <v>35</v>
      </c>
      <c r="B62" s="172">
        <f>'将来負担比率（分子）の構造'!I$45</f>
        <v>32276</v>
      </c>
      <c r="C62" s="172"/>
      <c r="D62" s="172"/>
      <c r="E62" s="172">
        <f>'将来負担比率（分子）の構造'!J$45</f>
        <v>30713</v>
      </c>
      <c r="F62" s="172"/>
      <c r="G62" s="172"/>
      <c r="H62" s="172">
        <f>'将来負担比率（分子）の構造'!K$45</f>
        <v>31082</v>
      </c>
      <c r="I62" s="172"/>
      <c r="J62" s="172"/>
      <c r="K62" s="172">
        <f>'将来負担比率（分子）の構造'!L$45</f>
        <v>29627</v>
      </c>
      <c r="L62" s="172"/>
      <c r="M62" s="172"/>
      <c r="N62" s="172">
        <f>'将来負担比率（分子）の構造'!M$45</f>
        <v>27478</v>
      </c>
      <c r="O62" s="172"/>
      <c r="P62" s="172"/>
    </row>
    <row r="63" spans="1:16">
      <c r="A63" s="172" t="s">
        <v>34</v>
      </c>
      <c r="B63" s="172">
        <f>'将来負担比率（分子）の構造'!I$44</f>
        <v>2417</v>
      </c>
      <c r="C63" s="172"/>
      <c r="D63" s="172"/>
      <c r="E63" s="172">
        <f>'将来負担比率（分子）の構造'!J$44</f>
        <v>2308</v>
      </c>
      <c r="F63" s="172"/>
      <c r="G63" s="172"/>
      <c r="H63" s="172">
        <f>'将来負担比率（分子）の構造'!K$44</f>
        <v>2354</v>
      </c>
      <c r="I63" s="172"/>
      <c r="J63" s="172"/>
      <c r="K63" s="172">
        <f>'将来負担比率（分子）の構造'!L$44</f>
        <v>2794</v>
      </c>
      <c r="L63" s="172"/>
      <c r="M63" s="172"/>
      <c r="N63" s="172">
        <f>'将来負担比率（分子）の構造'!M$44</f>
        <v>3170</v>
      </c>
      <c r="O63" s="172"/>
      <c r="P63" s="172"/>
    </row>
    <row r="64" spans="1:16">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f>'将来負担比率（分子）の構造'!I$42</f>
        <v>12355</v>
      </c>
      <c r="C65" s="172"/>
      <c r="D65" s="172"/>
      <c r="E65" s="172">
        <f>'将来負担比率（分子）の構造'!J$42</f>
        <v>12304</v>
      </c>
      <c r="F65" s="172"/>
      <c r="G65" s="172"/>
      <c r="H65" s="172">
        <f>'将来負担比率（分子）の構造'!K$42</f>
        <v>10863</v>
      </c>
      <c r="I65" s="172"/>
      <c r="J65" s="172"/>
      <c r="K65" s="172">
        <f>'将来負担比率（分子）の構造'!L$42</f>
        <v>10695</v>
      </c>
      <c r="L65" s="172"/>
      <c r="M65" s="172"/>
      <c r="N65" s="172">
        <f>'将来負担比率（分子）の構造'!M$42</f>
        <v>8565</v>
      </c>
      <c r="O65" s="172"/>
      <c r="P65" s="172"/>
    </row>
    <row r="66" spans="1:16">
      <c r="A66" s="172" t="s">
        <v>31</v>
      </c>
      <c r="B66" s="172">
        <f>'将来負担比率（分子）の構造'!I$41</f>
        <v>26531</v>
      </c>
      <c r="C66" s="172"/>
      <c r="D66" s="172"/>
      <c r="E66" s="172">
        <f>'将来負担比率（分子）の構造'!J$41</f>
        <v>23920</v>
      </c>
      <c r="F66" s="172"/>
      <c r="G66" s="172"/>
      <c r="H66" s="172">
        <f>'将来負担比率（分子）の構造'!K$41</f>
        <v>21681</v>
      </c>
      <c r="I66" s="172"/>
      <c r="J66" s="172"/>
      <c r="K66" s="172">
        <f>'将来負担比率（分子）の構造'!L$41</f>
        <v>18277</v>
      </c>
      <c r="L66" s="172"/>
      <c r="M66" s="172"/>
      <c r="N66" s="172">
        <f>'将来負担比率（分子）の構造'!M$41</f>
        <v>17150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56951</v>
      </c>
      <c r="C72" s="176">
        <f>基金残高に係る経年分析!G55</f>
        <v>50470</v>
      </c>
      <c r="D72" s="176">
        <f>基金残高に係る経年分析!H55</f>
        <v>54093</v>
      </c>
    </row>
    <row r="73" spans="1:16">
      <c r="A73" s="175" t="s">
        <v>78</v>
      </c>
      <c r="B73" s="176">
        <f>基金残高に係る経年分析!F56</f>
        <v>2743</v>
      </c>
      <c r="C73" s="176">
        <f>基金残高に係る経年分析!G56</f>
        <v>1245</v>
      </c>
      <c r="D73" s="176">
        <f>基金残高に係る経年分析!H56</f>
        <v>1</v>
      </c>
    </row>
    <row r="74" spans="1:16">
      <c r="A74" s="175" t="s">
        <v>79</v>
      </c>
      <c r="B74" s="176">
        <f>基金残高に係る経年分析!F57</f>
        <v>54500</v>
      </c>
      <c r="C74" s="176">
        <f>基金残高に係る経年分析!G57</f>
        <v>60156</v>
      </c>
      <c r="D74" s="176">
        <f>基金残高に係る経年分析!H57</f>
        <v>64264</v>
      </c>
    </row>
  </sheetData>
  <sheetProtection algorithmName="SHA-512" hashValue="n3kHZyoPaOaGjulsyZBf98Rtb3zts04NdcnDNquaOM0rR9gYandwColcnkzWztIKf0D+EFCaIMs0ipSgMZR6sQ==" saltValue="sym+n332qIwKzl7KcEJwE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2023-03-06T08:24:28Z</cp:lastPrinted>
  <dcterms:created xsi:type="dcterms:W3CDTF">2023-02-20T04:44:03Z</dcterms:created>
  <dcterms:modified xsi:type="dcterms:W3CDTF">2023-11-14T09:10:01Z</dcterms:modified>
  <cp:category/>
</cp:coreProperties>
</file>