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901_keikakuzaisei\05財政担当\☆☆☆【財政】☆☆☆\31年度総括ライン\02_29財政状況資料集（２回目）\HP公表\"/>
    </mc:Choice>
  </mc:AlternateContent>
  <bookViews>
    <workbookView xWindow="120" yWindow="30" windowWidth="19950" windowHeight="868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AA1F2E1A_F6C5_4625_B406_C6D30C3C0456_.wvu.Cols" localSheetId="2" hidden="1">'各会計、関係団体の財政状況及び健全化判断比率'!$EB:$XFD</definedName>
    <definedName name="Z_AA1F2E1A_F6C5_4625_B406_C6D30C3C0456_.wvu.Cols" localSheetId="12" hidden="1">基金残高に係る経年分析!$P:$XFD</definedName>
    <definedName name="Z_AA1F2E1A_F6C5_4625_B406_C6D30C3C0456_.wvu.Cols" localSheetId="4" hidden="1">'経常経費分析表（経常収支比率の分析）'!$DM:$XFD</definedName>
    <definedName name="Z_AA1F2E1A_F6C5_4625_B406_C6D30C3C0456_.wvu.Cols" localSheetId="5" hidden="1">'経常経費分析表（人件費・公債費・普通建設事業費の分析）'!$AU:$XFD</definedName>
    <definedName name="Z_AA1F2E1A_F6C5_4625_B406_C6D30C3C0456_.wvu.Cols" localSheetId="3" hidden="1">財政比較分析表!$DQ:$XFD</definedName>
    <definedName name="Z_AA1F2E1A_F6C5_4625_B406_C6D30C3C0456_.wvu.Cols" localSheetId="10" hidden="1">'実質公債費比率（分子）の構造'!$V:$XFD</definedName>
    <definedName name="Z_AA1F2E1A_F6C5_4625_B406_C6D30C3C0456_.wvu.Cols" localSheetId="8" hidden="1">実質収支比率等に係る経年分析!$Q:$XFD</definedName>
    <definedName name="Z_AA1F2E1A_F6C5_4625_B406_C6D30C3C0456_.wvu.Cols" localSheetId="11" hidden="1">'将来負担比率（分子）の構造'!$T:$XFD</definedName>
    <definedName name="Z_AA1F2E1A_F6C5_4625_B406_C6D30C3C0456_.wvu.Cols" localSheetId="6" hidden="1">'性質別歳出決算分析表（住民一人当たりのコスト）'!$DV:$XFD</definedName>
    <definedName name="Z_AA1F2E1A_F6C5_4625_B406_C6D30C3C0456_.wvu.Cols" localSheetId="0" hidden="1">総括表!$DP:$XFD</definedName>
    <definedName name="Z_AA1F2E1A_F6C5_4625_B406_C6D30C3C0456_.wvu.Cols" localSheetId="1" hidden="1">普通会計の状況!$EN:$XFD</definedName>
    <definedName name="Z_AA1F2E1A_F6C5_4625_B406_C6D30C3C0456_.wvu.Cols" localSheetId="7" hidden="1">'目的別歳出決算分析表（住民一人当たりのコスト）'!$DV:$XFD</definedName>
    <definedName name="Z_AA1F2E1A_F6C5_4625_B406_C6D30C3C0456_.wvu.Cols" localSheetId="9" hidden="1">連結実質赤字比率に係る赤字・黒字の構成分析!$Q:$XFD</definedName>
    <definedName name="Z_AA1F2E1A_F6C5_4625_B406_C6D30C3C0456_.wvu.Rows" localSheetId="2" hidden="1">'各会計、関係団体の財政状況及び健全化判断比率'!$137:$1048576,'各会計、関係団体の財政状況及び健全化判断比率'!$89:$101,'各会計、関係団体の財政状況及び健全化判断比率'!$135:$136</definedName>
    <definedName name="Z_AA1F2E1A_F6C5_4625_B406_C6D30C3C0456_.wvu.Rows" localSheetId="12" hidden="1">基金残高に係る経年分析!$67:$1048576,基金残高に係る経年分析!$65:$66</definedName>
    <definedName name="Z_AA1F2E1A_F6C5_4625_B406_C6D30C3C0456_.wvu.Rows" localSheetId="4" hidden="1">'経常経費分析表（経常収支比率の分析）'!$104:$1048576,'経常経費分析表（経常収支比率の分析）'!$90:$103</definedName>
    <definedName name="Z_AA1F2E1A_F6C5_4625_B406_C6D30C3C0456_.wvu.Rows" localSheetId="5" hidden="1">'経常経費分析表（人件費・公債費・普通建設事業費の分析）'!$75:$1048576,'経常経費分析表（人件費・公債費・普通建設事業費の分析）'!$67:$74</definedName>
    <definedName name="Z_AA1F2E1A_F6C5_4625_B406_C6D30C3C0456_.wvu.Rows" localSheetId="3" hidden="1">財政比較分析表!$111:$1048576,財政比較分析表!$98:$110</definedName>
    <definedName name="Z_AA1F2E1A_F6C5_4625_B406_C6D30C3C0456_.wvu.Rows" localSheetId="10" hidden="1">'実質公債費比率（分子）の構造'!$57:$1048576</definedName>
    <definedName name="Z_AA1F2E1A_F6C5_4625_B406_C6D30C3C0456_.wvu.Rows" localSheetId="8" hidden="1">実質収支比率等に係る経年分析!$54:$1048576,実質収支比率等に係る経年分析!$51:$53</definedName>
    <definedName name="Z_AA1F2E1A_F6C5_4625_B406_C6D30C3C0456_.wvu.Rows" localSheetId="11" hidden="1">'将来負担比率（分子）の構造'!$87:$1048576,'将来負担比率（分子）の構造'!$56:$86</definedName>
    <definedName name="Z_AA1F2E1A_F6C5_4625_B406_C6D30C3C0456_.wvu.Rows" localSheetId="6" hidden="1">'性質別歳出決算分析表（住民一人当たりのコスト）'!$133:$1048576,'性質別歳出決算分析表（住民一人当たりのコスト）'!$117:$132</definedName>
    <definedName name="Z_AA1F2E1A_F6C5_4625_B406_C6D30C3C0456_.wvu.Rows" localSheetId="0" hidden="1">総括表!$60:$1048576,総括表!$57:$59</definedName>
    <definedName name="Z_AA1F2E1A_F6C5_4625_B406_C6D30C3C0456_.wvu.Rows" localSheetId="1" hidden="1">普通会計の状況!$54:$1048576,普通会計の状況!$50:$53</definedName>
    <definedName name="Z_AA1F2E1A_F6C5_4625_B406_C6D30C3C0456_.wvu.Rows" localSheetId="7" hidden="1">'目的別歳出決算分析表（住民一人当たりのコスト）'!$133:$1048576,'目的別歳出決算分析表（住民一人当たりのコスト）'!$117:$132</definedName>
    <definedName name="Z_AA1F2E1A_F6C5_4625_B406_C6D30C3C0456_.wvu.Rows" localSheetId="9" hidden="1">連結実質赤字比率に係る赤字・黒字の構成分析!$46:$1048576</definedName>
  </definedNames>
  <calcPr calcId="152511"/>
  <customWorkbookViews>
    <customWorkbookView name="大川 豪 - 個人用ビュー" guid="{AA1F2E1A-F6C5-4625-B406-C6D30C3C0456}" mergeInterval="0" personalView="1" maximized="1" windowWidth="1219" windowHeight="490"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 l="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BW40" i="1"/>
  <c r="BE40" i="1"/>
  <c r="AM40" i="1"/>
  <c r="U40" i="1"/>
  <c r="C40" i="1"/>
  <c r="BE39" i="1"/>
  <c r="AM39" i="1"/>
  <c r="U39" i="1"/>
  <c r="C39" i="1"/>
  <c r="BE38" i="1"/>
  <c r="AM38" i="1"/>
  <c r="U38" i="1"/>
  <c r="C38" i="1"/>
  <c r="BE37" i="1"/>
  <c r="AM37" i="1"/>
  <c r="U37" i="1"/>
  <c r="C37" i="1"/>
  <c r="BE36" i="1"/>
  <c r="AM36" i="1"/>
  <c r="C36" i="1"/>
  <c r="BE35" i="1"/>
  <c r="AM35" i="1"/>
  <c r="C35" i="1"/>
  <c r="BE34" i="1"/>
  <c r="AM34" i="1"/>
  <c r="C34" i="1"/>
  <c r="U34" i="1" s="1"/>
  <c r="U35" i="1" s="1"/>
  <c r="U36" i="1" s="1"/>
  <c r="BW34" i="1" l="1"/>
  <c r="BW35" i="1" s="1"/>
  <c r="BW36" i="1" s="1"/>
  <c r="BW37" i="1" s="1"/>
  <c r="BW38" i="1" s="1"/>
  <c r="BW39" i="1" s="1"/>
  <c r="CO34" i="1"/>
  <c r="CO35" i="1" s="1"/>
  <c r="CO36" i="1" s="1"/>
  <c r="CO37" i="1" s="1"/>
  <c r="CO38" i="1" s="1"/>
  <c r="CO39" i="1" s="1"/>
  <c r="CO40"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<sst xmlns="http://schemas.openxmlformats.org/spreadsheetml/2006/main" count="1143" uniqueCount="589">
  <si>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</si>
  <si>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</si>
  <si>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</si>
  <si>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</si>
  <si>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</si>
  <si>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</si>
  <si>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</si>
  <si>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</si>
  <si>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</si>
  <si>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</si>
  <si>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</si>
  <si>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</si>
  <si>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</si>
  <si>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</si>
  <si>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</si>
  <si>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</si>
  <si>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</si>
  <si>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</si>
  <si>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</si>
  <si>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</si>
  <si>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</si>
  <si>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</si>
  <si>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</si>
  <si>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</si>
  <si>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</si>
  <si>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</si>
  <si>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</si>
  <si>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</si>
  <si>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</si>
  <si>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</si>
  <si>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</si>
  <si>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</si>
  <si>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</si>
  <si>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</si>
  <si>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</si>
  <si>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</si>
  <si>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</si>
  <si>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</si>
  <si>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</si>
  <si>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</si>
  <si>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</si>
  <si>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</si>
  <si>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</si>
  <si>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</si>
  <si>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</si>
  <si>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</si>
  <si>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</si>
  <si>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</si>
  <si>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</si>
  <si>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</si>
  <si>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</si>
  <si>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</si>
  <si>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</si>
  <si>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</si>
  <si>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</si>
  <si>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</si>
  <si>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</si>
  <si>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</si>
  <si>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</si>
  <si>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</si>
  <si>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</si>
  <si>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</si>
  <si>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</si>
  <si>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</si>
  <si>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</si>
  <si>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</si>
  <si>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</si>
  <si>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</si>
  <si>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</si>
  <si>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</si>
  <si>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</si>
  <si>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</si>
  <si>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</si>
  <si>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</si>
  <si>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</si>
  <si>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</si>
  <si>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</si>
  <si>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</si>
  <si>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</si>
  <si>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</si>
  <si>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</si>
  <si>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</si>
  <si>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</si>
  <si>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</si>
  <si>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</si>
  <si>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</si>
  <si>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</si>
  <si>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</si>
  <si>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</si>
  <si>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</si>
  <si>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</si>
  <si>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</si>
  <si>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</si>
  <si>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</si>
  <si>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</si>
  <si>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</si>
  <si>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</si>
  <si>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</si>
  <si>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</si>
  <si>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</si>
  <si>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</si>
  <si>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</si>
  <si>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</si>
  <si>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</si>
  <si>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</si>
  <si>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</si>
  <si>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</si>
  <si>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</si>
  <si>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</si>
  <si>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</si>
  <si>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</si>
  <si>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</si>
  <si>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</si>
  <si>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</si>
  <si>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</si>
  <si>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</si>
  <si>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</si>
  <si>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</si>
  <si>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</si>
  <si>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</si>
  <si>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</si>
  <si>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</si>
  <si>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</si>
  <si>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</si>
  <si>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</si>
  <si>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</si>
  <si>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</si>
  <si>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</si>
  <si>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</si>
  <si>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</si>
  <si>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</si>
  <si>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</si>
  <si>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</si>
  <si>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</si>
  <si>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</si>
  <si>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</si>
  <si>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</si>
  <si>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</si>
  <si>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</si>
  <si>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</si>
  <si>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</si>
  <si>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</si>
  <si>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</si>
  <si>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</si>
  <si>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</si>
  <si>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</si>
  <si>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</si>
  <si>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</si>
  <si>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</si>
  <si>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</si>
  <si>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</si>
  <si>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</si>
  <si>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</si>
  <si>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</si>
  <si>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</si>
  <si>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</si>
  <si>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</si>
  <si>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</si>
  <si>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</si>
  <si>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</si>
  <si>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</si>
  <si>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</si>
  <si>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</si>
  <si>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</si>
  <si>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</si>
  <si>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</si>
  <si>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</si>
  <si>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</si>
  <si>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</si>
  <si>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</si>
  <si>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</si>
  <si>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</si>
  <si>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</si>
  <si>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</si>
  <si>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</si>
  <si>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</si>
  <si>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</si>
  <si>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</si>
  <si>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</si>
  <si>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</si>
  <si>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</si>
  <si>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</si>
  <si>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</si>
  <si>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</si>
  <si>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</si>
  <si>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</si>
  <si>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</si>
  <si>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</si>
  <si>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</si>
  <si>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</si>
  <si>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</si>
  <si>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</si>
  <si>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</si>
  <si>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</si>
  <si>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</si>
  <si>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</si>
  <si>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</si>
  <si>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</si>
  <si>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</si>
  <si>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</si>
  <si>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</si>
  <si>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</si>
  <si>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</si>
  <si>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</si>
  <si>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</si>
  <si>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</si>
  <si>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</si>
  <si>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</si>
  <si>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</si>
  <si>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</si>
  <si>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</si>
  <si>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東京都大田区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</si>
  <si>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</si>
  <si>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</si>
  <si>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</si>
  <si>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</si>
  <si>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</si>
  <si>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</si>
  <si>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</si>
  <si>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</si>
  <si>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</si>
  <si>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</si>
  <si>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</si>
  <si>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</si>
  <si>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</si>
  <si>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</si>
  <si>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</si>
  <si>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</si>
  <si>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</si>
  <si>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</si>
  <si>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</si>
  <si>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</si>
  <si>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</si>
  <si>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</si>
  <si>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</si>
  <si>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</si>
  <si>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</si>
  <si>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</si>
  <si>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</si>
  <si>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</si>
  <si>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</si>
  <si>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</si>
  <si>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</si>
  <si>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</si>
  <si>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</si>
  <si>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</si>
  <si>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</si>
  <si>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</si>
  <si>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</si>
  <si>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</si>
  <si>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</si>
  <si>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</si>
  <si>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</si>
  <si>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</si>
  <si>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</si>
  <si>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</si>
  <si>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</si>
  <si>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</si>
  <si>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</si>
  <si>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</si>
  <si>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</si>
  <si>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</si>
  <si>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</si>
  <si>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</si>
  <si>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</si>
  <si>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</si>
  <si>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</si>
  <si>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</si>
  <si>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</si>
  <si>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</si>
  <si>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</si>
  <si>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</si>
  <si>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</si>
  <si>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</si>
  <si>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</si>
  <si>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</si>
  <si>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</si>
  <si>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</si>
  <si>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</si>
  <si>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</si>
  <si>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</si>
  <si>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</si>
  <si>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</si>
  <si>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</si>
  <si>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</si>
  <si>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</si>
  <si>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</si>
  <si>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</si>
  <si>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</si>
  <si>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</si>
  <si>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</si>
  <si>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</si>
  <si>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</si>
  <si>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</si>
  <si>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</si>
  <si>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</si>
  <si>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</si>
  <si>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</si>
  <si>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</si>
  <si>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</si>
  <si>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</si>
  <si>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</si>
  <si>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</si>
  <si>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</si>
  <si>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</si>
  <si>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</si>
  <si>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</si>
  <si>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</si>
  <si>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</si>
  <si>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</si>
  <si>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</si>
  <si>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</si>
  <si>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</si>
  <si>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</si>
  <si>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</si>
  <si>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</si>
  <si>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</si>
  <si>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</si>
  <si>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</si>
  <si>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</si>
  <si>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</si>
  <si>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</si>
  <si>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</si>
  <si>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</si>
  <si>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</si>
  <si>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</si>
  <si>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</si>
  <si>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</si>
  <si>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</si>
  <si>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</si>
  <si>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</si>
  <si>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</si>
  <si>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</si>
  <si>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</si>
  <si>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</si>
  <si>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</si>
  <si>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</si>
  <si>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</si>
  <si>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</si>
  <si>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</si>
  <si>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</si>
  <si>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</si>
  <si>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</si>
  <si>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</si>
  <si>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</si>
  <si>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</si>
  <si>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</si>
  <si>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</si>
  <si>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</si>
  <si>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</si>
  <si>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</si>
  <si>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</si>
  <si>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</si>
  <si>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</si>
  <si>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</si>
  <si>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</si>
  <si>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</si>
  <si>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</si>
  <si>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</si>
  <si>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</si>
  <si>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東京都大田区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</si>
  <si>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</si>
  <si>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</si>
  <si>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</si>
  <si>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</si>
  <si>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</si>
  <si>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</si>
  <si>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</si>
  <si>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</si>
  <si>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</si>
  <si>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</si>
  <si>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</si>
  <si>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</si>
  <si>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</si>
  <si>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</si>
  <si>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</si>
  <si>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</si>
  <si>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</si>
  <si>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</si>
  <si>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</si>
  <si>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</si>
  <si>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</si>
  <si>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</si>
  <si>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</si>
  <si>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</si>
  <si>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</si>
  <si>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</si>
  <si>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</si>
  <si>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</si>
  <si>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</si>
  <si>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</si>
  <si>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</si>
  <si>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</si>
  <si>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</si>
  <si>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</si>
  <si>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</si>
  <si>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</si>
  <si>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</si>
  <si>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</si>
  <si>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</si>
  <si>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</si>
  <si>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</si>
  <si>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</si>
  <si>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</si>
  <si>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</si>
  <si>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</si>
  <si>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</si>
  <si>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</si>
  <si>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</si>
  <si>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</si>
  <si>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</si>
  <si>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</si>
  <si>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</si>
  <si>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</si>
  <si>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</si>
  <si>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</si>
  <si>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</si>
  <si>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</si>
  <si>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</si>
  <si>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</si>
  <si>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</si>
  <si>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</si>
  <si>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</si>
  <si>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</si>
  <si>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</si>
  <si>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</si>
  <si>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</si>
  <si>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</si>
  <si>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</si>
  <si>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</si>
  <si>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</si>
  <si>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</si>
  <si>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</si>
  <si>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</si>
  <si>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</si>
  <si>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</si>
  <si>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</si>
  <si>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</si>
  <si>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</si>
  <si>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</si>
  <si>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</si>
  <si>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</si>
  <si>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</si>
  <si>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</si>
  <si>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</si>
  <si>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</si>
  <si>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</si>
  <si>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</si>
  <si>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</si>
  <si>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</si>
  <si>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</si>
  <si>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</si>
  <si>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</si>
  <si>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</si>
  <si>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</si>
  <si>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</si>
  <si>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</si>
  <si>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</si>
  <si>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</si>
  <si>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</si>
  <si>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</si>
  <si>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</si>
  <si>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</si>
  <si>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</si>
  <si>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</si>
  <si>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</si>
  <si>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</si>
  <si>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</si>
  <si>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</si>
  <si>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</si>
  <si>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</si>
  <si>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</si>
  <si>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</si>
  <si>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</si>
  <si>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</si>
  <si>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</si>
  <si>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</si>
  <si>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</si>
  <si>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</si>
  <si>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</si>
  <si>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</si>
  <si>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</si>
  <si>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</si>
  <si>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</si>
  <si>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</si>
  <si>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</si>
  <si>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</si>
  <si>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</si>
  <si>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</si>
  <si>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</si>
  <si>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</si>
  <si>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</si>
  <si>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</si>
  <si>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</si>
  <si>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</si>
  <si>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</si>
  <si>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</si>
  <si>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</si>
  <si>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</si>
  <si>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</si>
  <si>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</si>
  <si>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</si>
  <si>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</si>
  <si>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</si>
  <si>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</si>
  <si>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</si>
  <si>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</si>
  <si>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</si>
  <si>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</si>
  <si>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</si>
  <si>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</si>
  <si>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</si>
  <si>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</si>
  <si>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</si>
  <si>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</si>
  <si>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</si>
  <si>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</si>
  <si>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</si>
  <si>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</si>
  <si>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</si>
  <si>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</si>
  <si>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</si>
  <si>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</si>
  <si>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</si>
  <si>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</si>
  <si>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</si>
  <si>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</si>
  <si>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</si>
  <si>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</si>
  <si>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</si>
  <si>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</si>
  <si>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</si>
  <si>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</si>
  <si>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</si>
  <si>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</si>
  <si>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</si>
  <si>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</si>
  <si>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</si>
  <si>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</si>
  <si>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</si>
  <si>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</si>
  <si>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</si>
  <si>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4.05</t>
  </si>
  <si>
    <t>▲ 3.15</t>
  </si>
  <si>
    <t>一般会計</t>
  </si>
  <si>
    <t>介護保険特別会計</t>
  </si>
  <si>
    <t>国民健康保険事業特別会計</t>
  </si>
  <si>
    <t>後期高齢者医療特別会計</t>
  </si>
  <si>
    <t>その他会計（赤字）</t>
  </si>
  <si>
    <t>その他会計（黒字）</t>
  </si>
  <si>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</si>
  <si>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</si>
  <si>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大田区体育協会</t>
    <rPh sb="0" eb="3">
      <t>オオタク</t>
    </rPh>
    <rPh sb="3" eb="5">
      <t>タイイク</t>
    </rPh>
    <rPh sb="5" eb="7">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</si>
  <si>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</si>
  <si>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</si>
  <si>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</si>
  <si>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</si>
  <si>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</si>
  <si>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</si>
  <si>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</si>
  <si>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</si>
  <si>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</si>
  <si>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</si>
  <si>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</si>
  <si>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</si>
  <si>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</si>
  <si>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</si>
  <si>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臨海部広域斎場組合</t>
    <rPh sb="0" eb="2">
      <t>リンカイ</t>
    </rPh>
    <rPh sb="2" eb="3">
      <t>ブ</t>
    </rPh>
    <rPh sb="3" eb="5">
      <t>コウイキ</t>
    </rPh>
    <rPh sb="5" eb="7">
      <t>サイジョウ</t>
    </rPh>
    <rPh sb="7" eb="9">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</si>
  <si>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</si>
  <si>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</si>
  <si>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</si>
  <si>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</si>
  <si>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</si>
  <si>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</si>
  <si>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</si>
  <si>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</si>
  <si>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</si>
  <si>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</si>
  <si>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</si>
  <si>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</si>
  <si>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</si>
  <si>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</si>
  <si>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</si>
  <si>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</si>
  <si>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</si>
  <si>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</si>
  <si>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</si>
  <si>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将来負担比率は-となっており、健全な状況を維持しているといえます。</t>
    <phoneticPr fontId="5"/>
  </si>
  <si>
    <t>　実質公債費比率は△3.5％となっており、健全な状況を維持しているといえます。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</si>
</sst>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xmlns:c16r2="http://schemas.microsoft.com/office/drawing/2015/06/chart">
            <c:ext xmlns:c16="http://schemas.microsoft.com/office/drawing/2014/chart" uri="{C3380CC4-5D6E-409C-BE32-E72D297353CC}">
              <c16:uniqueId val="{00000000-ABBC-4659-AB0B-034BF66110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33097</c:v>
                </c:pt>
                <c:pt idx="1">
                  <c:v>37564</c:v>
                </c:pt>
                <c:pt idx="2">
                  <c:v>36806</c:v>
                </c:pt>
                <c:pt idx="3">
                  <c:v>38108</c:v>
                </c:pt>
                <c:pt idx="4">
                  <c:v>32495</c:v>
                </c:pt>
              </c:numCache>
            </c:numRef>
          </c:val>
          <c:smooth val="0"/>
          <c:extLst xmlns:c16r2="http://schemas.microsoft.com/office/drawing/2015/06/chart">
            <c:ext xmlns:c16="http://schemas.microsoft.com/office/drawing/2014/chart" uri="{C3380CC4-5D6E-409C-BE32-E72D297353CC}">
              <c16:uniqueId val="{00000001-ABBC-4659-AB0B-034BF66110DA}"/>
            </c:ext>
          </c:extLst>
        </c:ser>
        <c:dLbls>
          <c:showLegendKey val="0"/>
          <c:showVal val="0"/>
          <c:showCatName val="0"/>
          <c:showSerName val="0"/>
          <c:showPercent val="0"/>
          <c:showBubbleSize val="0"/>
        </c:dLbls>
        <c:marker val="1"/>
        <c:smooth val="0"/>
        <c:axId val="336329800"/>
        <c:axId val="336331368"/>
      </c:lineChart>
      <c:catAx>
        <c:axId val="33632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31368"/>
        <c:crosses val="autoZero"/>
        <c:auto val="1"/>
        <c:lblAlgn val="ctr"/>
        <c:lblOffset val="100"/>
        <c:tickLblSkip val="1"/>
        <c:tickMarkSkip val="1"/>
        <c:noMultiLvlLbl val="0"/>
      </c:catAx>
      <c:valAx>
        <c:axId val="3363313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2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10.02</c:v>
                </c:pt>
                <c:pt idx="1">
                  <c:v>7.01</c:v>
                </c:pt>
                <c:pt idx="2">
                  <c:v>6.58</c:v>
                </c:pt>
                <c:pt idx="3">
                  <c:v>3.86</c:v>
                </c:pt>
                <c:pt idx="4">
                  <c:v>6.07</c:v>
                </c:pt>
              </c:numCache>
            </c:numRef>
          </c:val>
          <c:extLst xmlns:c16r2="http://schemas.microsoft.com/office/drawing/2015/06/chart">
            <c:ext xmlns:c16="http://schemas.microsoft.com/office/drawing/2014/chart" uri="{C3380CC4-5D6E-409C-BE32-E72D297353CC}">
              <c16:uniqueId val="{00000000-76D4-4FAA-95A0-F2577F07E9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c:v>
                </c:pt>
                <c:pt idx="1">
                  <c:v>35</c:v>
                </c:pt>
                <c:pt idx="2">
                  <c:v>36.46</c:v>
                </c:pt>
                <c:pt idx="3">
                  <c:v>38.32</c:v>
                </c:pt>
                <c:pt idx="4">
                  <c:v>40.9</c:v>
                </c:pt>
              </c:numCache>
            </c:numRef>
          </c:val>
          <c:extLst xmlns:c16r2="http://schemas.microsoft.com/office/drawing/2015/06/chart">
            <c:ext xmlns:c16="http://schemas.microsoft.com/office/drawing/2014/chart" uri="{C3380CC4-5D6E-409C-BE32-E72D297353CC}">
              <c16:uniqueId val="{00000001-76D4-4FAA-95A0-F2577F07E919}"/>
            </c:ext>
          </c:extLst>
        </c:ser>
        <c:dLbls>
          <c:showLegendKey val="0"/>
          <c:showVal val="0"/>
          <c:showCatName val="0"/>
          <c:showSerName val="0"/>
          <c:showPercent val="0"/>
          <c:showBubbleSize val="0"/>
        </c:dLbls>
        <c:gapWidth val="250"/>
        <c:overlap val="100"/>
        <c:axId val="337362528"/>
        <c:axId val="337366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3.25</c:v>
                </c:pt>
                <c:pt idx="1">
                  <c:v>-4.05</c:v>
                </c:pt>
                <c:pt idx="2">
                  <c:v>0</c:v>
                </c:pt>
                <c:pt idx="3">
                  <c:v>-3.15</c:v>
                </c:pt>
                <c:pt idx="4">
                  <c:v>1.34</c:v>
                </c:pt>
              </c:numCache>
            </c:numRef>
          </c:val>
          <c:smooth val="0"/>
          <c:extLst xmlns:c16r2="http://schemas.microsoft.com/office/drawing/2015/06/chart">
            <c:ext xmlns:c16="http://schemas.microsoft.com/office/drawing/2014/chart" uri="{C3380CC4-5D6E-409C-BE32-E72D297353CC}">
              <c16:uniqueId val="{00000002-76D4-4FAA-95A0-F2577F07E919}"/>
            </c:ext>
          </c:extLst>
        </c:ser>
        <c:dLbls>
          <c:showLegendKey val="0"/>
          <c:showVal val="0"/>
          <c:showCatName val="0"/>
          <c:showSerName val="0"/>
          <c:showPercent val="0"/>
          <c:showBubbleSize val="0"/>
        </c:dLbls>
        <c:marker val="1"/>
        <c:smooth val="0"/>
        <c:axId val="337362528"/>
        <c:axId val="337366056"/>
      </c:lineChart>
      <c:catAx>
        <c:axId val="3373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366056"/>
        <c:crosses val="autoZero"/>
        <c:auto val="1"/>
        <c:lblAlgn val="ctr"/>
        <c:lblOffset val="100"/>
        <c:tickLblSkip val="1"/>
        <c:tickMarkSkip val="1"/>
        <c:noMultiLvlLbl val="0"/>
      </c:catAx>
      <c:valAx>
        <c:axId val="337366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36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191-401C-8F44-D307390F42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91-401C-8F44-D307390F42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191-401C-8F44-D307390F426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191-401C-8F44-D307390F426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191-401C-8F44-D307390F426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6191-401C-8F44-D307390F426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6-6191-401C-8F44-D307390F426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1.54</c:v>
                </c:pt>
                <c:pt idx="2">
                  <c:v>#N/A</c:v>
                </c:pt>
                <c:pt idx="3">
                  <c:v>1.03</c:v>
                </c:pt>
                <c:pt idx="4">
                  <c:v>#N/A</c:v>
                </c:pt>
                <c:pt idx="5">
                  <c:v>0.82</c:v>
                </c:pt>
                <c:pt idx="6">
                  <c:v>#N/A</c:v>
                </c:pt>
                <c:pt idx="7">
                  <c:v>1.77</c:v>
                </c:pt>
                <c:pt idx="8">
                  <c:v>#N/A</c:v>
                </c:pt>
                <c:pt idx="9">
                  <c:v>0.96</c:v>
                </c:pt>
              </c:numCache>
            </c:numRef>
          </c:val>
          <c:extLst xmlns:c16r2="http://schemas.microsoft.com/office/drawing/2015/06/chart">
            <c:ext xmlns:c16="http://schemas.microsoft.com/office/drawing/2014/chart" uri="{C3380CC4-5D6E-409C-BE32-E72D297353CC}">
              <c16:uniqueId val="{00000007-6191-401C-8F44-D307390F426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0.28000000000000003</c:v>
                </c:pt>
                <c:pt idx="2">
                  <c:v>#N/A</c:v>
                </c:pt>
                <c:pt idx="3">
                  <c:v>0.32</c:v>
                </c:pt>
                <c:pt idx="4">
                  <c:v>#N/A</c:v>
                </c:pt>
                <c:pt idx="5">
                  <c:v>0.64</c:v>
                </c:pt>
                <c:pt idx="6">
                  <c:v>#N/A</c:v>
                </c:pt>
                <c:pt idx="7">
                  <c:v>1.28</c:v>
                </c:pt>
                <c:pt idx="8">
                  <c:v>#N/A</c:v>
                </c:pt>
                <c:pt idx="9">
                  <c:v>1.22</c:v>
                </c:pt>
              </c:numCache>
            </c:numRef>
          </c:val>
          <c:extLst xmlns:c16r2="http://schemas.microsoft.com/office/drawing/2015/06/chart">
            <c:ext xmlns:c16="http://schemas.microsoft.com/office/drawing/2014/chart" uri="{C3380CC4-5D6E-409C-BE32-E72D297353CC}">
              <c16:uniqueId val="{00000008-6191-401C-8F44-D307390F42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10.02</c:v>
                </c:pt>
                <c:pt idx="2">
                  <c:v>#N/A</c:v>
                </c:pt>
                <c:pt idx="3">
                  <c:v>7</c:v>
                </c:pt>
                <c:pt idx="4">
                  <c:v>#N/A</c:v>
                </c:pt>
                <c:pt idx="5">
                  <c:v>6.58</c:v>
                </c:pt>
                <c:pt idx="6">
                  <c:v>#N/A</c:v>
                </c:pt>
                <c:pt idx="7">
                  <c:v>3.86</c:v>
                </c:pt>
                <c:pt idx="8">
                  <c:v>#N/A</c:v>
                </c:pt>
                <c:pt idx="9">
                  <c:v>6.06</c:v>
                </c:pt>
              </c:numCache>
            </c:numRef>
          </c:val>
          <c:extLst xmlns:c16r2="http://schemas.microsoft.com/office/drawing/2015/06/chart">
            <c:ext xmlns:c16="http://schemas.microsoft.com/office/drawing/2014/chart" uri="{C3380CC4-5D6E-409C-BE32-E72D297353CC}">
              <c16:uniqueId val="{00000009-6191-401C-8F44-D307390F4264}"/>
            </c:ext>
          </c:extLst>
        </c:ser>
        <c:dLbls>
          <c:showLegendKey val="0"/>
          <c:showVal val="0"/>
          <c:showCatName val="0"/>
          <c:showSerName val="0"/>
          <c:showPercent val="0"/>
          <c:showBubbleSize val="0"/>
        </c:dLbls>
        <c:gapWidth val="150"/>
        <c:overlap val="100"/>
        <c:axId val="337363704"/>
        <c:axId val="337369976"/>
      </c:barChart>
      <c:catAx>
        <c:axId val="33736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369976"/>
        <c:crosses val="autoZero"/>
        <c:auto val="1"/>
        <c:lblAlgn val="ctr"/>
        <c:lblOffset val="100"/>
        <c:tickLblSkip val="1"/>
        <c:tickMarkSkip val="1"/>
        <c:noMultiLvlLbl val="0"/>
      </c:catAx>
      <c:valAx>
        <c:axId val="33736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363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12498</c:v>
                </c:pt>
                <c:pt idx="5">
                  <c:v>12703</c:v>
                </c:pt>
                <c:pt idx="8">
                  <c:v>13251</c:v>
                </c:pt>
                <c:pt idx="11">
                  <c:v>12851</c:v>
                </c:pt>
                <c:pt idx="14">
                  <c:v>12459</c:v>
                </c:pt>
              </c:numCache>
            </c:numRef>
          </c:val>
          <c:extLst xmlns:c16r2="http://schemas.microsoft.com/office/drawing/2015/06/chart">
            <c:ext xmlns:c16="http://schemas.microsoft.com/office/drawing/2014/chart" uri="{C3380CC4-5D6E-409C-BE32-E72D297353CC}">
              <c16:uniqueId val="{00000000-7141-4D8B-8EE5-85F5C045D6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41-4D8B-8EE5-85F5C045D6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3278</c:v>
                </c:pt>
                <c:pt idx="3">
                  <c:v>4254</c:v>
                </c:pt>
                <c:pt idx="6">
                  <c:v>3513</c:v>
                </c:pt>
                <c:pt idx="9">
                  <c:v>2168</c:v>
                </c:pt>
                <c:pt idx="12">
                  <c:v>1723</c:v>
                </c:pt>
              </c:numCache>
            </c:numRef>
          </c:val>
          <c:extLst xmlns:c16r2="http://schemas.microsoft.com/office/drawing/2015/06/chart">
            <c:ext xmlns:c16="http://schemas.microsoft.com/office/drawing/2014/chart" uri="{C3380CC4-5D6E-409C-BE32-E72D297353CC}">
              <c16:uniqueId val="{00000002-7141-4D8B-8EE5-85F5C045D6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745</c:v>
                </c:pt>
                <c:pt idx="3">
                  <c:v>662</c:v>
                </c:pt>
                <c:pt idx="6">
                  <c:v>628</c:v>
                </c:pt>
                <c:pt idx="9">
                  <c:v>419</c:v>
                </c:pt>
                <c:pt idx="12">
                  <c:v>315</c:v>
                </c:pt>
              </c:numCache>
            </c:numRef>
          </c:val>
          <c:extLst xmlns:c16r2="http://schemas.microsoft.com/office/drawing/2015/06/chart">
            <c:ext xmlns:c16="http://schemas.microsoft.com/office/drawing/2014/chart" uri="{C3380CC4-5D6E-409C-BE32-E72D297353CC}">
              <c16:uniqueId val="{00000003-7141-4D8B-8EE5-85F5C045D6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41-4D8B-8EE5-85F5C045D6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325</c:v>
                </c:pt>
                <c:pt idx="3">
                  <c:v>293</c:v>
                </c:pt>
                <c:pt idx="6">
                  <c:v>248</c:v>
                </c:pt>
                <c:pt idx="9">
                  <c:v>160</c:v>
                </c:pt>
                <c:pt idx="12">
                  <c:v>138</c:v>
                </c:pt>
              </c:numCache>
            </c:numRef>
          </c:val>
          <c:extLst xmlns:c16r2="http://schemas.microsoft.com/office/drawing/2015/06/chart">
            <c:ext xmlns:c16="http://schemas.microsoft.com/office/drawing/2014/chart" uri="{C3380CC4-5D6E-409C-BE32-E72D297353CC}">
              <c16:uniqueId val="{00000005-7141-4D8B-8EE5-85F5C045D6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41-4D8B-8EE5-85F5C045D6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6730</c:v>
                </c:pt>
                <c:pt idx="3">
                  <c:v>5670</c:v>
                </c:pt>
                <c:pt idx="6">
                  <c:v>4632</c:v>
                </c:pt>
                <c:pt idx="9">
                  <c:v>4673</c:v>
                </c:pt>
                <c:pt idx="12">
                  <c:v>4192</c:v>
                </c:pt>
              </c:numCache>
            </c:numRef>
          </c:val>
          <c:extLst xmlns:c16r2="http://schemas.microsoft.com/office/drawing/2015/06/chart">
            <c:ext xmlns:c16="http://schemas.microsoft.com/office/drawing/2014/chart" uri="{C3380CC4-5D6E-409C-BE32-E72D297353CC}">
              <c16:uniqueId val="{00000007-7141-4D8B-8EE5-85F5C045D649}"/>
            </c:ext>
          </c:extLst>
        </c:ser>
        <c:dLbls>
          <c:showLegendKey val="0"/>
          <c:showVal val="0"/>
          <c:showCatName val="0"/>
          <c:showSerName val="0"/>
          <c:showPercent val="0"/>
          <c:showBubbleSize val="0"/>
        </c:dLbls>
        <c:gapWidth val="100"/>
        <c:overlap val="100"/>
        <c:axId val="337366448"/>
        <c:axId val="33736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-1420</c:v>
                </c:pt>
                <c:pt idx="2">
                  <c:v>#N/A</c:v>
                </c:pt>
                <c:pt idx="3">
                  <c:v>#N/A</c:v>
                </c:pt>
                <c:pt idx="4">
                  <c:v>-1824</c:v>
                </c:pt>
                <c:pt idx="5">
                  <c:v>#N/A</c:v>
                </c:pt>
                <c:pt idx="6">
                  <c:v>#N/A</c:v>
                </c:pt>
                <c:pt idx="7">
                  <c:v>-4230</c:v>
                </c:pt>
                <c:pt idx="8">
                  <c:v>#N/A</c:v>
                </c:pt>
                <c:pt idx="9">
                  <c:v>#N/A</c:v>
                </c:pt>
                <c:pt idx="10">
                  <c:v>-5431</c:v>
                </c:pt>
                <c:pt idx="11">
                  <c:v>#N/A</c:v>
                </c:pt>
                <c:pt idx="12">
                  <c:v>#N/A</c:v>
                </c:pt>
                <c:pt idx="13">
                  <c:v>-6091</c:v>
                </c:pt>
                <c:pt idx="14">
                  <c:v>#N/A</c:v>
                </c:pt>
              </c:numCache>
            </c:numRef>
          </c:val>
          <c:smooth val="0"/>
          <c:extLst xmlns:c16r2="http://schemas.microsoft.com/office/drawing/2015/06/chart">
            <c:ext xmlns:c16="http://schemas.microsoft.com/office/drawing/2014/chart" uri="{C3380CC4-5D6E-409C-BE32-E72D297353CC}">
              <c16:uniqueId val="{00000008-7141-4D8B-8EE5-85F5C045D649}"/>
            </c:ext>
          </c:extLst>
        </c:ser>
        <c:dLbls>
          <c:showLegendKey val="0"/>
          <c:showVal val="0"/>
          <c:showCatName val="0"/>
          <c:showSerName val="0"/>
          <c:showPercent val="0"/>
          <c:showBubbleSize val="0"/>
        </c:dLbls>
        <c:marker val="1"/>
        <c:smooth val="0"/>
        <c:axId val="337366448"/>
        <c:axId val="337368016"/>
      </c:lineChart>
      <c:catAx>
        <c:axId val="33736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368016"/>
        <c:crosses val="autoZero"/>
        <c:auto val="1"/>
        <c:lblAlgn val="ctr"/>
        <c:lblOffset val="100"/>
        <c:tickLblSkip val="1"/>
        <c:tickMarkSkip val="1"/>
        <c:noMultiLvlLbl val="0"/>
      </c:catAx>
      <c:valAx>
        <c:axId val="33736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36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159018</c:v>
                </c:pt>
                <c:pt idx="5">
                  <c:v>150477</c:v>
                </c:pt>
                <c:pt idx="8">
                  <c:v>139064</c:v>
                </c:pt>
                <c:pt idx="11">
                  <c:v>127702</c:v>
                </c:pt>
                <c:pt idx="14">
                  <c:v>116857</c:v>
                </c:pt>
              </c:numCache>
            </c:numRef>
          </c:val>
          <c:extLst xmlns:c16r2="http://schemas.microsoft.com/office/drawing/2015/06/chart">
            <c:ext xmlns:c16="http://schemas.microsoft.com/office/drawing/2014/chart" uri="{C3380CC4-5D6E-409C-BE32-E72D297353CC}">
              <c16:uniqueId val="{00000000-2C81-4084-8124-5EDB9085F3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C81-4084-8124-5EDB9085F3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103031</c:v>
                </c:pt>
                <c:pt idx="5">
                  <c:v>111439</c:v>
                </c:pt>
                <c:pt idx="8">
                  <c:v>121159</c:v>
                </c:pt>
                <c:pt idx="11">
                  <c:v>130570</c:v>
                </c:pt>
                <c:pt idx="14">
                  <c:v>135957</c:v>
                </c:pt>
              </c:numCache>
            </c:numRef>
          </c:val>
          <c:extLst xmlns:c16r2="http://schemas.microsoft.com/office/drawing/2015/06/chart">
            <c:ext xmlns:c16="http://schemas.microsoft.com/office/drawing/2014/chart" uri="{C3380CC4-5D6E-409C-BE32-E72D297353CC}">
              <c16:uniqueId val="{00000002-2C81-4084-8124-5EDB9085F3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81-4084-8124-5EDB9085F3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81-4084-8124-5EDB9085F3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c:v>
                </c:pt>
                <c:pt idx="3">
                  <c:v>14</c:v>
                </c:pt>
                <c:pt idx="6">
                  <c:v>7</c:v>
                </c:pt>
                <c:pt idx="9">
                  <c:v>5</c:v>
                </c:pt>
                <c:pt idx="12">
                  <c:v>2</c:v>
                </c:pt>
              </c:numCache>
            </c:numRef>
          </c:val>
          <c:extLst xmlns:c16r2="http://schemas.microsoft.com/office/drawing/2015/06/chart">
            <c:ext xmlns:c16="http://schemas.microsoft.com/office/drawing/2014/chart" uri="{C3380CC4-5D6E-409C-BE32-E72D297353CC}">
              <c16:uniqueId val="{00000005-2C81-4084-8124-5EDB9085F3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41294</c:v>
                </c:pt>
                <c:pt idx="3">
                  <c:v>38729</c:v>
                </c:pt>
                <c:pt idx="6">
                  <c:v>35583</c:v>
                </c:pt>
                <c:pt idx="9">
                  <c:v>35485</c:v>
                </c:pt>
                <c:pt idx="12">
                  <c:v>32276</c:v>
                </c:pt>
              </c:numCache>
            </c:numRef>
          </c:val>
          <c:extLst xmlns:c16r2="http://schemas.microsoft.com/office/drawing/2015/06/chart">
            <c:ext xmlns:c16="http://schemas.microsoft.com/office/drawing/2014/chart" uri="{C3380CC4-5D6E-409C-BE32-E72D297353CC}">
              <c16:uniqueId val="{00000006-2C81-4084-8124-5EDB9085F3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3098</c:v>
                </c:pt>
                <c:pt idx="3">
                  <c:v>2713</c:v>
                </c:pt>
                <c:pt idx="6">
                  <c:v>2324</c:v>
                </c:pt>
                <c:pt idx="9">
                  <c:v>2201</c:v>
                </c:pt>
                <c:pt idx="12">
                  <c:v>2417</c:v>
                </c:pt>
              </c:numCache>
            </c:numRef>
          </c:val>
          <c:extLst xmlns:c16r2="http://schemas.microsoft.com/office/drawing/2015/06/chart">
            <c:ext xmlns:c16="http://schemas.microsoft.com/office/drawing/2014/chart" uri="{C3380CC4-5D6E-409C-BE32-E72D297353CC}">
              <c16:uniqueId val="{00000007-2C81-4084-8124-5EDB9085F3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2C81-4084-8124-5EDB9085F3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9171</c:v>
                </c:pt>
                <c:pt idx="3">
                  <c:v>6655</c:v>
                </c:pt>
                <c:pt idx="6">
                  <c:v>5839</c:v>
                </c:pt>
                <c:pt idx="9">
                  <c:v>4934</c:v>
                </c:pt>
                <c:pt idx="12">
                  <c:v>12355</c:v>
                </c:pt>
              </c:numCache>
            </c:numRef>
          </c:val>
          <c:extLst xmlns:c16r2="http://schemas.microsoft.com/office/drawing/2015/06/chart">
            <c:ext xmlns:c16="http://schemas.microsoft.com/office/drawing/2014/chart" uri="{C3380CC4-5D6E-409C-BE32-E72D297353CC}">
              <c16:uniqueId val="{00000009-2C81-4084-8124-5EDB9085F3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45220</c:v>
                </c:pt>
                <c:pt idx="3">
                  <c:v>40733</c:v>
                </c:pt>
                <c:pt idx="6">
                  <c:v>34454</c:v>
                </c:pt>
                <c:pt idx="9">
                  <c:v>30097</c:v>
                </c:pt>
                <c:pt idx="12">
                  <c:v>26531</c:v>
                </c:pt>
              </c:numCache>
            </c:numRef>
          </c:val>
          <c:extLst xmlns:c16r2="http://schemas.microsoft.com/office/drawing/2015/06/chart">
            <c:ext xmlns:c16="http://schemas.microsoft.com/office/drawing/2014/chart" uri="{C3380CC4-5D6E-409C-BE32-E72D297353CC}">
              <c16:uniqueId val="{0000000A-2C81-4084-8124-5EDB9085F3DD}"/>
            </c:ext>
          </c:extLst>
        </c:ser>
        <c:dLbls>
          <c:showLegendKey val="0"/>
          <c:showVal val="0"/>
          <c:showCatName val="0"/>
          <c:showSerName val="0"/>
          <c:showPercent val="0"/>
          <c:showBubbleSize val="0"/>
        </c:dLbls>
        <c:gapWidth val="100"/>
        <c:overlap val="100"/>
        <c:axId val="337369192"/>
        <c:axId val="33736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C81-4084-8124-5EDB9085F3DD}"/>
            </c:ext>
          </c:extLst>
        </c:ser>
        <c:dLbls>
          <c:showLegendKey val="0"/>
          <c:showVal val="0"/>
          <c:showCatName val="0"/>
          <c:showSerName val="0"/>
          <c:showPercent val="0"/>
          <c:showBubbleSize val="0"/>
        </c:dLbls>
        <c:marker val="1"/>
        <c:smooth val="0"/>
        <c:axId val="337369192"/>
        <c:axId val="337368800"/>
      </c:lineChart>
      <c:catAx>
        <c:axId val="33736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368800"/>
        <c:crosses val="autoZero"/>
        <c:auto val="1"/>
        <c:lblAlgn val="ctr"/>
        <c:lblOffset val="100"/>
        <c:tickLblSkip val="1"/>
        <c:tickMarkSkip val="1"/>
        <c:noMultiLvlLbl val="0"/>
      </c:catAx>
      <c:valAx>
        <c:axId val="33736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36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58617</c:v>
                </c:pt>
                <c:pt idx="1">
                  <c:v>62966</c:v>
                </c:pt>
                <c:pt idx="2">
                  <c:v>64971</c:v>
                </c:pt>
              </c:numCache>
            </c:numRef>
          </c:val>
          <c:extLst xmlns:c16r2="http://schemas.microsoft.com/office/drawing/2015/06/chart">
            <c:ext xmlns:c16="http://schemas.microsoft.com/office/drawing/2014/chart" uri="{C3380CC4-5D6E-409C-BE32-E72D297353CC}">
              <c16:uniqueId val="{00000000-F8A9-43D3-934A-3F437F216F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11719</c:v>
                </c:pt>
                <c:pt idx="1">
                  <c:v>9732</c:v>
                </c:pt>
                <c:pt idx="2">
                  <c:v>6737</c:v>
                </c:pt>
              </c:numCache>
            </c:numRef>
          </c:val>
          <c:extLst xmlns:c16r2="http://schemas.microsoft.com/office/drawing/2015/06/chart">
            <c:ext xmlns:c16="http://schemas.microsoft.com/office/drawing/2014/chart" uri="{C3380CC4-5D6E-409C-BE32-E72D297353CC}">
              <c16:uniqueId val="{00000001-F8A9-43D3-934A-3F437F216F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46234</c:v>
                </c:pt>
                <c:pt idx="1">
                  <c:v>53213</c:v>
                </c:pt>
                <c:pt idx="2">
                  <c:v>58343</c:v>
                </c:pt>
              </c:numCache>
            </c:numRef>
          </c:val>
          <c:extLst xmlns:c16r2="http://schemas.microsoft.com/office/drawing/2015/06/chart">
            <c:ext xmlns:c16="http://schemas.microsoft.com/office/drawing/2014/chart" uri="{C3380CC4-5D6E-409C-BE32-E72D297353CC}">
              <c16:uniqueId val="{00000002-F8A9-43D3-934A-3F437F216FEF}"/>
            </c:ext>
          </c:extLst>
        </c:ser>
        <c:dLbls>
          <c:showLegendKey val="0"/>
          <c:showVal val="0"/>
          <c:showCatName val="0"/>
          <c:showSerName val="0"/>
          <c:showPercent val="0"/>
          <c:showBubbleSize val="0"/>
        </c:dLbls>
        <c:gapWidth val="120"/>
        <c:overlap val="100"/>
        <c:axId val="484122640"/>
        <c:axId val="484128912"/>
      </c:barChart>
      <c:catAx>
        <c:axId val="48412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128912"/>
        <c:crosses val="autoZero"/>
        <c:auto val="1"/>
        <c:lblAlgn val="ctr"/>
        <c:lblOffset val="100"/>
        <c:tickLblSkip val="1"/>
        <c:tickMarkSkip val="1"/>
        <c:noMultiLvlLbl val="0"/>
      </c:catAx>
      <c:valAx>
        <c:axId val="484128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12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C07-4B9D-81CB-7A85218BF5D9}"/>
                </c:ext>
                <c:ext xmlns:c15="http://schemas.microsoft.com/office/drawing/2012/chart" uri="{CE6537A1-D6FC-4f65-9D91-7224C49458BB}">
                  <c15:dlblFieldTable>
                    <c15:dlblFTEntry>
                      <c15:txfldGUID>{66A80EA0-3B02-47FF-9A23-48A03AF38E50}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C07-4B9D-81CB-7A85218BF5D9}"/>
                </c:ext>
                <c:ext xmlns:c15="http://schemas.microsoft.com/office/drawing/2012/chart" uri="{CE6537A1-D6FC-4f65-9D91-7224C49458BB}">
                  <c15:dlblFieldTable>
                    <c15:dlblFTEntry>
                      <c15:txfldGUID>{6C85DDCA-4147-43C9-A794-6C523CC855B4}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C07-4B9D-81CB-7A85218BF5D9}"/>
                </c:ext>
                <c:ext xmlns:c15="http://schemas.microsoft.com/office/drawing/2012/chart" uri="{CE6537A1-D6FC-4f65-9D91-7224C49458BB}">
                  <c15:dlblFieldTable>
                    <c15:dlblFTEntry>
                      <c15:txfldGUID>{FB1A0DEB-406B-436A-B33E-3BF58385152C}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07-4B9D-81CB-7A85218BF5D9}"/>
                </c:ext>
                <c:ext xmlns:c15="http://schemas.microsoft.com/office/drawing/2012/chart" uri="{CE6537A1-D6FC-4f65-9D91-7224C49458BB}">
                  <c15:dlblFieldTable>
                    <c15:dlblFTEntry>
                      <c15:txfldGUID>{DEC4DA5D-68CC-46C3-8384-3EBACFE227C3}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07-4B9D-81CB-7A85218BF5D9}"/>
                </c:ext>
                <c:ext xmlns:c15="http://schemas.microsoft.com/office/drawing/2012/chart" uri="{CE6537A1-D6FC-4f65-9D91-7224C49458BB}">
                  <c15:dlblFieldTable>
                    <c15:dlblFTEntry>
                      <c15:txfldGUID>{12A935D7-D78E-41B2-9C21-8996AF148B9E}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07-4B9D-81CB-7A85218BF5D9}"/>
                </c:ext>
                <c:ext xmlns:c15="http://schemas.microsoft.com/office/drawing/2012/chart" uri="{CE6537A1-D6FC-4f65-9D91-7224C49458BB}">
                  <c15:dlblFieldTable>
                    <c15:dlblFTEntry>
                      <c15:txfldGUID>{2C900645-A3D5-4883-A59C-00EA64067C10}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07-4B9D-81CB-7A85218BF5D9}"/>
                </c:ext>
                <c:ext xmlns:c15="http://schemas.microsoft.com/office/drawing/2012/chart" uri="{CE6537A1-D6FC-4f65-9D91-7224C49458BB}">
                  <c15:dlblFieldTable>
                    <c15:dlblFTEntry>
                      <c15:txfldGUID>{38A255ED-29C1-48A7-AE60-B39C405EFFF7}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07-4B9D-81CB-7A85218BF5D9}"/>
                </c:ext>
                <c:ext xmlns:c15="http://schemas.microsoft.com/office/drawing/2012/chart" uri="{CE6537A1-D6FC-4f65-9D91-7224C49458BB}">
                  <c15:dlblFieldTable>
                    <c15:dlblFTEntry>
                      <c15:txfldGUID>{8484027B-EF4A-4CC4-9B93-15DBCD69BEC0}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07-4B9D-81CB-7A85218BF5D9}"/>
                </c:ext>
                <c:ext xmlns:c15="http://schemas.microsoft.com/office/drawing/2012/chart" uri="{CE6537A1-D6FC-4f65-9D91-7224C49458BB}">
                  <c15:dlblFieldTable>
                    <c15:dlblFTEntry>
                      <c15:txfldGUID>{2FDFA46C-A60B-480D-B941-D190EB4320DF}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pt idx="24">
                  <c:v>67.900000000000006</c:v>
                </c:pt>
                <c:pt idx="32">
                  <c:v>70.2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C07-4B9D-81CB-7A85218BF5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C07-4B9D-81CB-7A85218BF5D9}"/>
                </c:ext>
                <c:ext xmlns:c15="http://schemas.microsoft.com/office/drawing/2012/chart" uri="{CE6537A1-D6FC-4f65-9D91-7224C49458BB}">
                  <c15:dlblFieldTable>
                    <c15:dlblFTEntry>
                      <c15:txfldGUID>{F503307F-AFC8-4025-9588-1B6C487BFD36}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C07-4B9D-81CB-7A85218BF5D9}"/>
                </c:ext>
                <c:ext xmlns:c15="http://schemas.microsoft.com/office/drawing/2012/chart" uri="{CE6537A1-D6FC-4f65-9D91-7224C49458BB}">
                  <c15:dlblFieldTable>
                    <c15:dlblFTEntry>
                      <c15:txfldGUID>{8429729D-BD35-475D-AABC-5D4533E87FAC}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C07-4B9D-81CB-7A85218BF5D9}"/>
                </c:ext>
                <c:ext xmlns:c15="http://schemas.microsoft.com/office/drawing/2012/chart" uri="{CE6537A1-D6FC-4f65-9D91-7224C49458BB}">
                  <c15:dlblFieldTable>
                    <c15:dlblFTEntry>
                      <c15:txfldGUID>{B45D9CB6-2B75-43AE-853C-A95C8D7E09F4}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C07-4B9D-81CB-7A85218BF5D9}"/>
                </c:ext>
                <c:ext xmlns:c15="http://schemas.microsoft.com/office/drawing/2012/chart" uri="{CE6537A1-D6FC-4f65-9D91-7224C49458BB}">
                  <c15:dlblFieldTable>
                    <c15:dlblFTEntry>
                      <c15:txfldGUID>{AD1200BB-A747-4A3C-A7D1-8AEF815716ED}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C07-4B9D-81CB-7A85218BF5D9}"/>
                </c:ext>
                <c:ext xmlns:c15="http://schemas.microsoft.com/office/drawing/2012/chart" uri="{CE6537A1-D6FC-4f65-9D91-7224C49458BB}">
                  <c15:dlblFieldTable>
                    <c15:dlblFTEntry>
                      <c15:txfldGUID>{2B172FA7-06EA-4FE8-AA40-A4ADC86BCC3E}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C07-4B9D-81CB-7A85218BF5D9}"/>
                </c:ext>
                <c:ext xmlns:c15="http://schemas.microsoft.com/office/drawing/2012/chart" uri="{CE6537A1-D6FC-4f65-9D91-7224C49458BB}">
                  <c15:dlblFieldTable>
                    <c15:dlblFTEntry>
                      <c15:txfldGUID>{FDA1A24F-AC89-483E-9164-C1BB274A110C}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C07-4B9D-81CB-7A85218BF5D9}"/>
                </c:ext>
                <c:ext xmlns:c15="http://schemas.microsoft.com/office/drawing/2012/chart" uri="{CE6537A1-D6FC-4f65-9D91-7224C49458BB}">
                  <c15:dlblFieldTable>
                    <c15:dlblFTEntry>
                      <c15:txfldGUID>{F43D226A-D588-4FFC-A76F-C3B99E4BF242}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C07-4B9D-81CB-7A85218BF5D9}"/>
                </c:ext>
                <c:ext xmlns:c15="http://schemas.microsoft.com/office/drawing/2012/chart" uri="{CE6537A1-D6FC-4f65-9D91-7224C49458BB}">
                  <c15:dlblFieldTable>
                    <c15:dlblFTEntry>
                      <c15:txfldGUID>{685BCB52-EBE6-420B-8F4F-2C8D21D3AF17}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C07-4B9D-81CB-7A85218BF5D9}"/>
                </c:ext>
                <c:ext xmlns:c15="http://schemas.microsoft.com/office/drawing/2012/chart" uri="{CE6537A1-D6FC-4f65-9D91-7224C49458BB}">
                  <c15:dlblFieldTable>
                    <c15:dlblFTEntry>
                      <c15:txfldGUID>{4CB52D7D-48B1-4567-A0F8-2B656819AEC0}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56.8</c:v>
                </c:pt>
                <c:pt idx="32">
                  <c:v>57.1</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C07-4B9D-81CB-7A85218BF5D9}"/>
            </c:ext>
          </c:extLst>
        </c:ser>
        <c:dLbls>
          <c:showLegendKey val="0"/>
          <c:showVal val="1"/>
          <c:showCatName val="0"/>
          <c:showSerName val="0"/>
          <c:showPercent val="0"/>
          <c:showBubbleSize val="0"/>
        </c:dLbls>
        <c:axId val="484123816"/>
        <c:axId val="484129304"/>
      </c:scatterChart>
      <c:valAx>
        <c:axId val="484123816"/>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129304"/>
        <c:crosses val="autoZero"/>
        <c:crossBetween val="midCat"/>
      </c:valAx>
      <c:valAx>
        <c:axId val="4841293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23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BB-4BC9-BC09-539EFC5AF08D}"/>
                </c:ext>
                <c:ext xmlns:c15="http://schemas.microsoft.com/office/drawing/2012/chart" uri="{CE6537A1-D6FC-4f65-9D91-7224C49458BB}">
                  <c15:dlblFieldTable>
                    <c15:dlblFTEntry>
                      <c15:txfldGUID>{4382DA85-0636-4213-BB03-A7DD49220D73}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BB-4BC9-BC09-539EFC5AF08D}"/>
                </c:ext>
                <c:ext xmlns:c15="http://schemas.microsoft.com/office/drawing/2012/chart" uri="{CE6537A1-D6FC-4f65-9D91-7224C49458BB}">
                  <c15:dlblFieldTable>
                    <c15:dlblFTEntry>
                      <c15:txfldGUID>{F4FA3A3E-AC64-45FB-A77B-495534C052A2}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BB-4BC9-BC09-539EFC5AF08D}"/>
                </c:ext>
                <c:ext xmlns:c15="http://schemas.microsoft.com/office/drawing/2012/chart" uri="{CE6537A1-D6FC-4f65-9D91-7224C49458BB}">
                  <c15:dlblFieldTable>
                    <c15:dlblFTEntry>
                      <c15:txfldGUID>{F66A41B5-13AD-416D-87E6-F96F0D53B1C1}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BB-4BC9-BC09-539EFC5AF08D}"/>
                </c:ext>
                <c:ext xmlns:c15="http://schemas.microsoft.com/office/drawing/2012/chart" uri="{CE6537A1-D6FC-4f65-9D91-7224C49458BB}">
                  <c15:dlblFieldTable>
                    <c15:dlblFTEntry>
                      <c15:txfldGUID>{E4161AF0-A993-4A60-8029-6ACDDB835870}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BB-4BC9-BC09-539EFC5AF08D}"/>
                </c:ext>
                <c:ext xmlns:c15="http://schemas.microsoft.com/office/drawing/2012/chart" uri="{CE6537A1-D6FC-4f65-9D91-7224C49458BB}">
                  <c15:dlblFieldTable>
                    <c15:dlblFTEntry>
                      <c15:txfldGUID>{16DF6A67-C453-454C-A862-C2BD207BAE26}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BB-4BC9-BC09-539EFC5AF08D}"/>
                </c:ext>
                <c:ext xmlns:c15="http://schemas.microsoft.com/office/drawing/2012/chart" uri="{CE6537A1-D6FC-4f65-9D91-7224C49458BB}">
                  <c15:dlblFieldTable>
                    <c15:dlblFTEntry>
                      <c15:txfldGUID>{832AF538-0205-42AA-A8EF-0EC04AD38551}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BB-4BC9-BC09-539EFC5AF08D}"/>
                </c:ext>
                <c:ext xmlns:c15="http://schemas.microsoft.com/office/drawing/2012/chart" uri="{CE6537A1-D6FC-4f65-9D91-7224C49458BB}">
                  <c15:dlblFieldTable>
                    <c15:dlblFTEntry>
                      <c15:txfldGUID>{6BFF3D2D-7386-4AD7-B8BE-754FD734BD4D}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BB-4BC9-BC09-539EFC5AF08D}"/>
                </c:ext>
                <c:ext xmlns:c15="http://schemas.microsoft.com/office/drawing/2012/chart" uri="{CE6537A1-D6FC-4f65-9D91-7224C49458BB}">
                  <c15:dlblFieldTable>
                    <c15:dlblFTEntry>
                      <c15:txfldGUID>{CC7095A3-4B05-439E-98B1-586A4E39C8DE}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BB-4BC9-BC09-539EFC5AF08D}"/>
                </c:ext>
                <c:ext xmlns:c15="http://schemas.microsoft.com/office/drawing/2012/chart" uri="{CE6537A1-D6FC-4f65-9D91-7224C49458BB}">
                  <c15:dlblFieldTable>
                    <c15:dlblFTEntry>
                      <c15:txfldGUID>{F5873180-745E-4784-82AD-C6A05B188158}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-1.2</c:v>
                </c:pt>
                <c:pt idx="16">
                  <c:v>-1.7</c:v>
                </c:pt>
                <c:pt idx="24">
                  <c:v>-2.5</c:v>
                </c:pt>
                <c:pt idx="32">
                  <c:v>-3.5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2BB-4BC9-BC09-539EFC5AF0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BB-4BC9-BC09-539EFC5AF08D}"/>
                </c:ext>
                <c:ext xmlns:c15="http://schemas.microsoft.com/office/drawing/2012/chart" uri="{CE6537A1-D6FC-4f65-9D91-7224C49458BB}">
                  <c15:dlblFieldTable>
                    <c15:dlblFTEntry>
                      <c15:txfldGUID>{E83557E9-D5E8-4371-9DFD-AB03A795B937}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BB-4BC9-BC09-539EFC5AF08D}"/>
                </c:ext>
                <c:ext xmlns:c15="http://schemas.microsoft.com/office/drawing/2012/chart" uri="{CE6537A1-D6FC-4f65-9D91-7224C49458BB}">
                  <c15:dlblFieldTable>
                    <c15:dlblFTEntry>
                      <c15:txfldGUID>{F6D2F11C-FDC3-4877-ACCD-E699309FA274}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BB-4BC9-BC09-539EFC5AF08D}"/>
                </c:ext>
                <c:ext xmlns:c15="http://schemas.microsoft.com/office/drawing/2012/chart" uri="{CE6537A1-D6FC-4f65-9D91-7224C49458BB}">
                  <c15:dlblFieldTable>
                    <c15:dlblFTEntry>
                      <c15:txfldGUID>{89605BA2-442F-42F4-8AD7-31905C0D1EA4}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BB-4BC9-BC09-539EFC5AF08D}"/>
                </c:ext>
                <c:ext xmlns:c15="http://schemas.microsoft.com/office/drawing/2012/chart" uri="{CE6537A1-D6FC-4f65-9D91-7224C49458BB}">
                  <c15:dlblFieldTable>
                    <c15:dlblFTEntry>
                      <c15:txfldGUID>{85BBB5FE-B534-489E-93CF-7A466A9C125A}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BB-4BC9-BC09-539EFC5AF08D}"/>
                </c:ext>
                <c:ext xmlns:c15="http://schemas.microsoft.com/office/drawing/2012/chart" uri="{CE6537A1-D6FC-4f65-9D91-7224C49458BB}">
                  <c15:dlblFieldTable>
                    <c15:dlblFTEntry>
                      <c15:txfldGUID>{893207C1-22B3-429E-B49D-C496EC484C2D}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BB-4BC9-BC09-539EFC5AF08D}"/>
                </c:ext>
                <c:ext xmlns:c15="http://schemas.microsoft.com/office/drawing/2012/chart" uri="{CE6537A1-D6FC-4f65-9D91-7224C49458BB}">
                  <c15:dlblFieldTable>
                    <c15:dlblFTEntry>
                      <c15:txfldGUID>{CE5F48AE-42CF-4CCC-BAFA-B905E273392A}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BB-4BC9-BC09-539EFC5AF08D}"/>
                </c:ext>
                <c:ext xmlns:c15="http://schemas.microsoft.com/office/drawing/2012/chart" uri="{CE6537A1-D6FC-4f65-9D91-7224C49458BB}">
                  <c15:dlblFieldTable>
                    <c15:dlblFTEntry>
                      <c15:txfldGUID>{7D5F003C-F671-4FF0-A43E-54431A7618F2}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BB-4BC9-BC09-539EFC5AF08D}"/>
                </c:ext>
                <c:ext xmlns:c15="http://schemas.microsoft.com/office/drawing/2012/chart" uri="{CE6537A1-D6FC-4f65-9D91-7224C49458BB}">
                  <c15:dlblFieldTable>
                    <c15:dlblFTEntry>
                      <c15:txfldGUID>{A4B6E7FA-2A62-4C30-AB16-351CA2A1F2AF}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BB-4BC9-BC09-539EFC5AF08D}"/>
                </c:ext>
                <c:ext xmlns:c15="http://schemas.microsoft.com/office/drawing/2012/chart" uri="{CE6537A1-D6FC-4f65-9D91-7224C49458BB}">
                  <c15:dlblFieldTable>
                    <c15:dlblFTEntry>
                      <c15:txfldGUID>{105533F5-C999-4997-9A37-48005FC9D287}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2BB-4BC9-BC09-539EFC5AF08D}"/>
            </c:ext>
          </c:extLst>
        </c:ser>
        <c:dLbls>
          <c:showLegendKey val="0"/>
          <c:showVal val="1"/>
          <c:showCatName val="0"/>
          <c:showSerName val="0"/>
          <c:showPercent val="0"/>
          <c:showBubbleSize val="0"/>
        </c:dLbls>
        <c:axId val="484125384"/>
        <c:axId val="484125776"/>
      </c:scatterChart>
      <c:valAx>
        <c:axId val="484125384"/>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125776"/>
        <c:crosses val="autoZero"/>
        <c:crossBetween val="midCat"/>
      </c:valAx>
      <c:valAx>
        <c:axId val="484125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25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ここ数年、類似団体平均と近い指数で推移しており、類似団体内の順位は前年度と同様</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7" name="直線コネクタ 76"/>
        <xdr:cNvCxnSpPr/>
      </xdr:nvCxnSpPr>
      <xdr:spPr>
        <a:xfrm flipV="1">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分母である歳入計上一般財源等が特別区交付金の減などにより、前年度に対して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ポイントの減となった一方、分子である経常的経費充当一般財源等は扶助費、物件費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、前年度に対し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結果、経常収支比率は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ポイント上昇し、類似団体内での順位は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67</xdr:row>
      <xdr:rowOff>128270</xdr:rowOff>
    </xdr:to>
    <xdr:cxnSp macro="">
      <xdr:nvCxnSpPr>
        <xdr:cNvPr id="129" name="直線コネクタ 128"/>
        <xdr:cNvCxnSpPr/>
      </xdr:nvCxnSpPr>
      <xdr:spPr>
        <a:xfrm flipV="1">
          <a:off x="4953000" y="1019175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30"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31" name="直線コネクタ 130"/>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130810</xdr:rowOff>
    </xdr:to>
    <xdr:cxnSp macro="">
      <xdr:nvCxnSpPr>
        <xdr:cNvPr id="134" name="直線コネクタ 133"/>
        <xdr:cNvCxnSpPr/>
      </xdr:nvCxnSpPr>
      <xdr:spPr>
        <a:xfrm>
          <a:off x="4114800" y="1128564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42773</xdr:rowOff>
    </xdr:from>
    <xdr:ext cx="762000" cy="259045"/>
    <xdr:sp macro="" textlink="">
      <xdr:nvSpPr>
        <xdr:cNvPr id="135" name="財政構造の弾力性平均値テキスト"/>
        <xdr:cNvSpPr txBox="1"/>
      </xdr:nvSpPr>
      <xdr:spPr>
        <a:xfrm>
          <a:off x="5041900" y="1101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36" name="フローチャート: 判断 135"/>
        <xdr:cNvSpPr/>
      </xdr:nvSpPr>
      <xdr:spPr>
        <a:xfrm>
          <a:off x="49022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65</xdr:row>
      <xdr:rowOff>141394</xdr:rowOff>
    </xdr:to>
    <xdr:cxnSp macro="">
      <xdr:nvCxnSpPr>
        <xdr:cNvPr id="137" name="直線コネクタ 136"/>
        <xdr:cNvCxnSpPr/>
      </xdr:nvCxnSpPr>
      <xdr:spPr>
        <a:xfrm>
          <a:off x="3225800" y="111730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117263</xdr:rowOff>
    </xdr:from>
    <xdr:to>
      <xdr:col>19</xdr:col>
      <xdr:colOff>184150</xdr:colOff>
      <xdr:row>65</xdr:row>
      <xdr:rowOff>47413</xdr:rowOff>
    </xdr:to>
    <xdr:sp macro="" textlink="">
      <xdr:nvSpPr>
        <xdr:cNvPr id="138" name="フローチャート: 判断 137"/>
        <xdr:cNvSpPr/>
      </xdr:nvSpPr>
      <xdr:spPr>
        <a:xfrm>
          <a:off x="4064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57590</xdr:rowOff>
    </xdr:from>
    <xdr:ext cx="736600" cy="259045"/>
    <xdr:sp macro="" textlink="">
      <xdr:nvSpPr>
        <xdr:cNvPr id="139" name="テキスト ボックス 138"/>
        <xdr:cNvSpPr txBox="1"/>
      </xdr:nvSpPr>
      <xdr:spPr>
        <a:xfrm>
          <a:off x="3733800" y="1085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66</xdr:row>
      <xdr:rowOff>58420</xdr:rowOff>
    </xdr:to>
    <xdr:cxnSp macro="">
      <xdr:nvCxnSpPr>
        <xdr:cNvPr id="140" name="直線コネクタ 139"/>
        <xdr:cNvCxnSpPr/>
      </xdr:nvCxnSpPr>
      <xdr:spPr>
        <a:xfrm flipV="1">
          <a:off x="2336800" y="111730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146896</xdr:rowOff>
    </xdr:to>
    <xdr:cxnSp macro="">
      <xdr:nvCxnSpPr>
        <xdr:cNvPr id="143" name="直線コネクタ 142"/>
        <xdr:cNvCxnSpPr/>
      </xdr:nvCxnSpPr>
      <xdr:spPr>
        <a:xfrm flipV="1">
          <a:off x="1447800" y="1137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58420</xdr:rowOff>
    </xdr:from>
    <xdr:to>
      <xdr:col>11</xdr:col>
      <xdr:colOff>82550</xdr:colOff>
      <xdr:row>65</xdr:row>
      <xdr:rowOff>160020</xdr:rowOff>
    </xdr:to>
    <xdr:sp macro="" textlink="">
      <xdr:nvSpPr>
        <xdr:cNvPr id="144" name="フローチャート: 判断 143"/>
        <xdr:cNvSpPr/>
      </xdr:nvSpPr>
      <xdr:spPr>
        <a:xfrm>
          <a:off x="2286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170197</xdr:rowOff>
    </xdr:from>
    <xdr:ext cx="762000" cy="259045"/>
    <xdr:sp macro="" textlink="">
      <xdr:nvSpPr>
        <xdr:cNvPr id="145" name="テキスト ボックス 144"/>
        <xdr:cNvSpPr txBox="1"/>
      </xdr:nvSpPr>
      <xdr:spPr>
        <a:xfrm>
          <a:off x="1955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46" name="フローチャート: 判断 145"/>
        <xdr:cNvSpPr/>
      </xdr:nvSpPr>
      <xdr:spPr>
        <a:xfrm>
          <a:off x="1397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167657</xdr:rowOff>
    </xdr:from>
    <xdr:ext cx="762000" cy="259045"/>
    <xdr:sp macro="" textlink="">
      <xdr:nvSpPr>
        <xdr:cNvPr id="147" name="テキスト ボックス 146"/>
        <xdr:cNvSpPr txBox="1"/>
      </xdr:nvSpPr>
      <xdr:spPr>
        <a:xfrm>
          <a:off x="1066800" y="1114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3" name="楕円 152"/>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52087</xdr:rowOff>
    </xdr:from>
    <xdr:ext cx="762000" cy="259045"/>
    <xdr:sp macro="" textlink="">
      <xdr:nvSpPr>
        <xdr:cNvPr id="154" name="財政構造の弾力性該当値テキスト"/>
        <xdr:cNvSpPr txBox="1"/>
      </xdr:nvSpPr>
      <xdr:spPr>
        <a:xfrm>
          <a:off x="5041900" y="113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5" name="楕円 154"/>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6" name="テキスト ボックス 155"/>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7" name="楕円 156"/>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8" name="テキスト ボックス 157"/>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61" name="楕円 160"/>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62" name="テキスト ボックス 161"/>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位であり、前年度より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つ順位を下げたものの、ここ数年平均を下回って推移している。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人件費が減となった一方、物件費及び維持補修費が増となったことにより、前年度より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2,315</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90" name="直線コネクタ 189"/>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91"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2" name="直線コネクタ 191"/>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3"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4" name="直線コネクタ 193"/>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61320</xdr:rowOff>
    </xdr:from>
    <xdr:to>
      <xdr:col>23</xdr:col>
      <xdr:colOff>133350</xdr:colOff>
      <xdr:row>81</xdr:row>
      <xdr:rowOff>72492</xdr:rowOff>
    </xdr:to>
    <xdr:cxnSp macro="">
      <xdr:nvCxnSpPr>
        <xdr:cNvPr id="195" name="直線コネクタ 194"/>
        <xdr:cNvCxnSpPr/>
      </xdr:nvCxnSpPr>
      <xdr:spPr>
        <a:xfrm>
          <a:off x="4114800" y="13948770"/>
          <a:ext cx="8382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57269</xdr:rowOff>
    </xdr:from>
    <xdr:ext cx="762000" cy="259045"/>
    <xdr:sp macro="" textlink="">
      <xdr:nvSpPr>
        <xdr:cNvPr id="196" name="人件費・物件費等の状況平均値テキスト"/>
        <xdr:cNvSpPr txBox="1"/>
      </xdr:nvSpPr>
      <xdr:spPr>
        <a:xfrm>
          <a:off x="5041900" y="1394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7" name="フローチャート: 判断 196"/>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46041</xdr:rowOff>
    </xdr:from>
    <xdr:to>
      <xdr:col>19</xdr:col>
      <xdr:colOff>133350</xdr:colOff>
      <xdr:row>81</xdr:row>
      <xdr:rowOff>61320</xdr:rowOff>
    </xdr:to>
    <xdr:cxnSp macro="">
      <xdr:nvCxnSpPr>
        <xdr:cNvPr id="198" name="直線コネクタ 197"/>
        <xdr:cNvCxnSpPr/>
      </xdr:nvCxnSpPr>
      <xdr:spPr>
        <a:xfrm>
          <a:off x="3225800" y="13933491"/>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199" name="フローチャート: 判断 198"/>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159669</xdr:rowOff>
    </xdr:from>
    <xdr:ext cx="736600" cy="259045"/>
    <xdr:sp macro="" textlink="">
      <xdr:nvSpPr>
        <xdr:cNvPr id="200" name="テキスト ボックス 199"/>
        <xdr:cNvSpPr txBox="1"/>
      </xdr:nvSpPr>
      <xdr:spPr>
        <a:xfrm>
          <a:off x="3733800" y="14047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39979</xdr:rowOff>
    </xdr:from>
    <xdr:to>
      <xdr:col>15</xdr:col>
      <xdr:colOff>82550</xdr:colOff>
      <xdr:row>81</xdr:row>
      <xdr:rowOff>46041</xdr:rowOff>
    </xdr:to>
    <xdr:cxnSp macro="">
      <xdr:nvCxnSpPr>
        <xdr:cNvPr id="201" name="直線コネクタ 200"/>
        <xdr:cNvCxnSpPr/>
      </xdr:nvCxnSpPr>
      <xdr:spPr>
        <a:xfrm>
          <a:off x="2336800" y="13927429"/>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2" name="フローチャート: 判断 201"/>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151392</xdr:rowOff>
    </xdr:from>
    <xdr:ext cx="762000" cy="259045"/>
    <xdr:sp macro="" textlink="">
      <xdr:nvSpPr>
        <xdr:cNvPr id="203" name="テキスト ボックス 202"/>
        <xdr:cNvSpPr txBox="1"/>
      </xdr:nvSpPr>
      <xdr:spPr>
        <a:xfrm>
          <a:off x="2844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23479</xdr:rowOff>
    </xdr:from>
    <xdr:to>
      <xdr:col>11</xdr:col>
      <xdr:colOff>31750</xdr:colOff>
      <xdr:row>81</xdr:row>
      <xdr:rowOff>39979</xdr:rowOff>
    </xdr:to>
    <xdr:cxnSp macro="">
      <xdr:nvCxnSpPr>
        <xdr:cNvPr id="204" name="直線コネクタ 203"/>
        <xdr:cNvCxnSpPr/>
      </xdr:nvCxnSpPr>
      <xdr:spPr>
        <a:xfrm>
          <a:off x="1447800" y="13910929"/>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5" name="フローチャート: 判断 204"/>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145158</xdr:rowOff>
    </xdr:from>
    <xdr:ext cx="762000" cy="259045"/>
    <xdr:sp macro="" textlink="">
      <xdr:nvSpPr>
        <xdr:cNvPr id="206" name="テキスト ボックス 205"/>
        <xdr:cNvSpPr txBox="1"/>
      </xdr:nvSpPr>
      <xdr:spPr>
        <a:xfrm>
          <a:off x="1955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7" name="フローチャート: 判断 206"/>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130694</xdr:rowOff>
    </xdr:from>
    <xdr:ext cx="762000" cy="259045"/>
    <xdr:sp macro="" textlink="">
      <xdr:nvSpPr>
        <xdr:cNvPr id="208" name="テキスト ボックス 207"/>
        <xdr:cNvSpPr txBox="1"/>
      </xdr:nvSpPr>
      <xdr:spPr>
        <a:xfrm>
          <a:off x="1066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21692</xdr:rowOff>
    </xdr:from>
    <xdr:to>
      <xdr:col>23</xdr:col>
      <xdr:colOff>184150</xdr:colOff>
      <xdr:row>81</xdr:row>
      <xdr:rowOff>123292</xdr:rowOff>
    </xdr:to>
    <xdr:sp macro="" textlink="">
      <xdr:nvSpPr>
        <xdr:cNvPr id="214" name="楕円 213"/>
        <xdr:cNvSpPr/>
      </xdr:nvSpPr>
      <xdr:spPr>
        <a:xfrm>
          <a:off x="4902200" y="13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114419</xdr:rowOff>
    </xdr:from>
    <xdr:ext cx="762000" cy="259045"/>
    <xdr:sp macro="" textlink="">
      <xdr:nvSpPr>
        <xdr:cNvPr id="215" name="人件費・物件費等の状況該当値テキスト"/>
        <xdr:cNvSpPr txBox="1"/>
      </xdr:nvSpPr>
      <xdr:spPr>
        <a:xfrm>
          <a:off x="5041900" y="1383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10520</xdr:rowOff>
    </xdr:from>
    <xdr:to>
      <xdr:col>19</xdr:col>
      <xdr:colOff>184150</xdr:colOff>
      <xdr:row>81</xdr:row>
      <xdr:rowOff>112120</xdr:rowOff>
    </xdr:to>
    <xdr:sp macro="" textlink="">
      <xdr:nvSpPr>
        <xdr:cNvPr id="216" name="楕円 215"/>
        <xdr:cNvSpPr/>
      </xdr:nvSpPr>
      <xdr:spPr>
        <a:xfrm>
          <a:off x="40640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122297</xdr:rowOff>
    </xdr:from>
    <xdr:ext cx="736600" cy="259045"/>
    <xdr:sp macro="" textlink="">
      <xdr:nvSpPr>
        <xdr:cNvPr id="217" name="テキスト ボックス 216"/>
        <xdr:cNvSpPr txBox="1"/>
      </xdr:nvSpPr>
      <xdr:spPr>
        <a:xfrm>
          <a:off x="3733800" y="1366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166691</xdr:rowOff>
    </xdr:from>
    <xdr:to>
      <xdr:col>15</xdr:col>
      <xdr:colOff>133350</xdr:colOff>
      <xdr:row>81</xdr:row>
      <xdr:rowOff>96841</xdr:rowOff>
    </xdr:to>
    <xdr:sp macro="" textlink="">
      <xdr:nvSpPr>
        <xdr:cNvPr id="218" name="楕円 217"/>
        <xdr:cNvSpPr/>
      </xdr:nvSpPr>
      <xdr:spPr>
        <a:xfrm>
          <a:off x="3175000" y="13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107018</xdr:rowOff>
    </xdr:from>
    <xdr:ext cx="762000" cy="259045"/>
    <xdr:sp macro="" textlink="">
      <xdr:nvSpPr>
        <xdr:cNvPr id="219" name="テキスト ボックス 218"/>
        <xdr:cNvSpPr txBox="1"/>
      </xdr:nvSpPr>
      <xdr:spPr>
        <a:xfrm>
          <a:off x="2844800" y="136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160629</xdr:rowOff>
    </xdr:from>
    <xdr:to>
      <xdr:col>11</xdr:col>
      <xdr:colOff>82550</xdr:colOff>
      <xdr:row>81</xdr:row>
      <xdr:rowOff>90779</xdr:rowOff>
    </xdr:to>
    <xdr:sp macro="" textlink="">
      <xdr:nvSpPr>
        <xdr:cNvPr id="220" name="楕円 219"/>
        <xdr:cNvSpPr/>
      </xdr:nvSpPr>
      <xdr:spPr>
        <a:xfrm>
          <a:off x="22860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100956</xdr:rowOff>
    </xdr:from>
    <xdr:ext cx="762000" cy="259045"/>
    <xdr:sp macro="" textlink="">
      <xdr:nvSpPr>
        <xdr:cNvPr id="221" name="テキスト ボックス 220"/>
        <xdr:cNvSpPr txBox="1"/>
      </xdr:nvSpPr>
      <xdr:spPr>
        <a:xfrm>
          <a:off x="1955800" y="136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144129</xdr:rowOff>
    </xdr:from>
    <xdr:to>
      <xdr:col>7</xdr:col>
      <xdr:colOff>31750</xdr:colOff>
      <xdr:row>81</xdr:row>
      <xdr:rowOff>74279</xdr:rowOff>
    </xdr:to>
    <xdr:sp macro="" textlink="">
      <xdr:nvSpPr>
        <xdr:cNvPr id="222" name="楕円 221"/>
        <xdr:cNvSpPr/>
      </xdr:nvSpPr>
      <xdr:spPr>
        <a:xfrm>
          <a:off x="1397000" y="138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84456</xdr:rowOff>
    </xdr:from>
    <xdr:ext cx="762000" cy="259045"/>
    <xdr:sp macro="" textlink="">
      <xdr:nvSpPr>
        <xdr:cNvPr id="223" name="テキスト ボックス 222"/>
        <xdr:cNvSpPr txBox="1"/>
      </xdr:nvSpPr>
      <xdr:spPr>
        <a:xfrm>
          <a:off x="1066800" y="136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であり、前年度と同値である。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50" name="直線コネクタ 249"/>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3"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4" name="直線コネクタ 253"/>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21589</xdr:rowOff>
    </xdr:from>
    <xdr:to>
      <xdr:col>81</xdr:col>
      <xdr:colOff>44450</xdr:colOff>
      <xdr:row>89</xdr:row>
      <xdr:rowOff>21589</xdr:rowOff>
    </xdr:to>
    <xdr:cxnSp macro="">
      <xdr:nvCxnSpPr>
        <xdr:cNvPr id="255" name="直線コネクタ 254"/>
        <xdr:cNvCxnSpPr/>
      </xdr:nvCxnSpPr>
      <xdr:spPr>
        <a:xfrm>
          <a:off x="16179800" y="15280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6"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7" name="フローチャート: 判断 256"/>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21589</xdr:rowOff>
    </xdr:to>
    <xdr:cxnSp macro="">
      <xdr:nvCxnSpPr>
        <xdr:cNvPr id="258" name="直線コネクタ 257"/>
        <xdr:cNvCxnSpPr/>
      </xdr:nvCxnSpPr>
      <xdr:spPr>
        <a:xfrm>
          <a:off x="15290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9" name="フローチャート: 判断 258"/>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0" name="テキスト ボックス 259"/>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88</xdr:row>
      <xdr:rowOff>48261</xdr:rowOff>
    </xdr:to>
    <xdr:cxnSp macro="">
      <xdr:nvCxnSpPr>
        <xdr:cNvPr id="261" name="直線コネクタ 260"/>
        <xdr:cNvCxnSpPr/>
      </xdr:nvCxnSpPr>
      <xdr:spPr>
        <a:xfrm>
          <a:off x="14401800" y="14315439"/>
          <a:ext cx="889000" cy="8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2" name="フローチャート: 判断 261"/>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3" name="テキスト ボックス 26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87</xdr:row>
      <xdr:rowOff>123189</xdr:rowOff>
    </xdr:to>
    <xdr:cxnSp macro="">
      <xdr:nvCxnSpPr>
        <xdr:cNvPr id="264" name="直線コネクタ 263"/>
        <xdr:cNvCxnSpPr/>
      </xdr:nvCxnSpPr>
      <xdr:spPr>
        <a:xfrm flipV="1">
          <a:off x="13512800" y="1431543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5" name="フローチャート: 判断 264"/>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66" name="テキスト ボックス 265"/>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7" name="フローチャート: 判断 266"/>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8" name="テキスト ボックス 267"/>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4" name="楕円 273"/>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275" name="給与水準   （国との比較）該当値テキスト"/>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6" name="楕円 275"/>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7" name="テキスト ボックス 27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0" name="楕円 279"/>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120666</xdr:rowOff>
    </xdr:from>
    <xdr:ext cx="762000" cy="259045"/>
    <xdr:sp macro="" textlink="">
      <xdr:nvSpPr>
        <xdr:cNvPr id="281" name="テキスト ボックス 280"/>
        <xdr:cNvSpPr txBox="1"/>
      </xdr:nvSpPr>
      <xdr:spPr>
        <a:xfrm>
          <a:off x="14020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2" name="楕円 281"/>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3" name="テキスト ボックス 282"/>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人減少している。適正な職員定数の配置により、ここ数年減少傾向を続けている。類似団体と比較しても少ない数値を保ち推移している。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5" name="直線コネクタ 314"/>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6"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7" name="直線コネクタ 316"/>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18"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19" name="直線コネクタ 318"/>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111820</xdr:rowOff>
    </xdr:from>
    <xdr:to>
      <xdr:col>81</xdr:col>
      <xdr:colOff>44450</xdr:colOff>
      <xdr:row>59</xdr:row>
      <xdr:rowOff>117566</xdr:rowOff>
    </xdr:to>
    <xdr:cxnSp macro="">
      <xdr:nvCxnSpPr>
        <xdr:cNvPr id="320" name="直線コネクタ 319"/>
        <xdr:cNvCxnSpPr/>
      </xdr:nvCxnSpPr>
      <xdr:spPr>
        <a:xfrm flipV="1">
          <a:off x="16179800" y="1022737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103189</xdr:rowOff>
    </xdr:from>
    <xdr:ext cx="762000" cy="259045"/>
    <xdr:sp macro="" textlink="">
      <xdr:nvSpPr>
        <xdr:cNvPr id="321" name="定員管理の状況平均値テキスト"/>
        <xdr:cNvSpPr txBox="1"/>
      </xdr:nvSpPr>
      <xdr:spPr>
        <a:xfrm>
          <a:off x="17106900" y="10218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2" name="フローチャート: 判断 321"/>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122162</xdr:rowOff>
    </xdr:to>
    <xdr:cxnSp macro="">
      <xdr:nvCxnSpPr>
        <xdr:cNvPr id="323" name="直線コネクタ 322"/>
        <xdr:cNvCxnSpPr/>
      </xdr:nvCxnSpPr>
      <xdr:spPr>
        <a:xfrm flipV="1">
          <a:off x="15290800" y="1023311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4" name="フローチャート: 判断 323"/>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58679</xdr:rowOff>
    </xdr:from>
    <xdr:ext cx="736600" cy="259045"/>
    <xdr:sp macro="" textlink="">
      <xdr:nvSpPr>
        <xdr:cNvPr id="325" name="テキスト ボックス 324"/>
        <xdr:cNvSpPr txBox="1"/>
      </xdr:nvSpPr>
      <xdr:spPr>
        <a:xfrm>
          <a:off x="15798800" y="1034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122162</xdr:rowOff>
    </xdr:from>
    <xdr:to>
      <xdr:col>72</xdr:col>
      <xdr:colOff>203200</xdr:colOff>
      <xdr:row>59</xdr:row>
      <xdr:rowOff>135951</xdr:rowOff>
    </xdr:to>
    <xdr:cxnSp macro="">
      <xdr:nvCxnSpPr>
        <xdr:cNvPr id="326" name="直線コネクタ 325"/>
        <xdr:cNvCxnSpPr/>
      </xdr:nvCxnSpPr>
      <xdr:spPr>
        <a:xfrm flipV="1">
          <a:off x="14401800" y="102377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7" name="フローチャート: 判断 326"/>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28" name="テキスト ボックス 327"/>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135951</xdr:rowOff>
    </xdr:from>
    <xdr:to>
      <xdr:col>68</xdr:col>
      <xdr:colOff>152400</xdr:colOff>
      <xdr:row>59</xdr:row>
      <xdr:rowOff>154336</xdr:rowOff>
    </xdr:to>
    <xdr:cxnSp macro="">
      <xdr:nvCxnSpPr>
        <xdr:cNvPr id="329" name="直線コネクタ 328"/>
        <xdr:cNvCxnSpPr/>
      </xdr:nvCxnSpPr>
      <xdr:spPr>
        <a:xfrm flipV="1">
          <a:off x="13512800" y="102515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30" name="フローチャート: 判断 329"/>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65573</xdr:rowOff>
    </xdr:from>
    <xdr:ext cx="762000" cy="259045"/>
    <xdr:sp macro="" textlink="">
      <xdr:nvSpPr>
        <xdr:cNvPr id="331" name="テキスト ボックス 330"/>
        <xdr:cNvSpPr txBox="1"/>
      </xdr:nvSpPr>
      <xdr:spPr>
        <a:xfrm>
          <a:off x="14020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2" name="フローチャート: 判断 331"/>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3" name="テキスト ボックス 332"/>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61020</xdr:rowOff>
    </xdr:from>
    <xdr:to>
      <xdr:col>81</xdr:col>
      <xdr:colOff>95250</xdr:colOff>
      <xdr:row>59</xdr:row>
      <xdr:rowOff>162620</xdr:rowOff>
    </xdr:to>
    <xdr:sp macro="" textlink="">
      <xdr:nvSpPr>
        <xdr:cNvPr id="339" name="楕円 338"/>
        <xdr:cNvSpPr/>
      </xdr:nvSpPr>
      <xdr:spPr>
        <a:xfrm>
          <a:off x="169672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153747</xdr:rowOff>
    </xdr:from>
    <xdr:ext cx="762000" cy="259045"/>
    <xdr:sp macro="" textlink="">
      <xdr:nvSpPr>
        <xdr:cNvPr id="340" name="定員管理の状況該当値テキスト"/>
        <xdr:cNvSpPr txBox="1"/>
      </xdr:nvSpPr>
      <xdr:spPr>
        <a:xfrm>
          <a:off x="17106900" y="100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66766</xdr:rowOff>
    </xdr:from>
    <xdr:to>
      <xdr:col>77</xdr:col>
      <xdr:colOff>95250</xdr:colOff>
      <xdr:row>59</xdr:row>
      <xdr:rowOff>168366</xdr:rowOff>
    </xdr:to>
    <xdr:sp macro="" textlink="">
      <xdr:nvSpPr>
        <xdr:cNvPr id="341" name="楕円 340"/>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7093</xdr:rowOff>
    </xdr:from>
    <xdr:ext cx="736600" cy="259045"/>
    <xdr:sp macro="" textlink="">
      <xdr:nvSpPr>
        <xdr:cNvPr id="342" name="テキスト ボックス 341"/>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71362</xdr:rowOff>
    </xdr:from>
    <xdr:to>
      <xdr:col>73</xdr:col>
      <xdr:colOff>44450</xdr:colOff>
      <xdr:row>60</xdr:row>
      <xdr:rowOff>1512</xdr:rowOff>
    </xdr:to>
    <xdr:sp macro="" textlink="">
      <xdr:nvSpPr>
        <xdr:cNvPr id="343" name="楕円 342"/>
        <xdr:cNvSpPr/>
      </xdr:nvSpPr>
      <xdr:spPr>
        <a:xfrm>
          <a:off x="15240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11689</xdr:rowOff>
    </xdr:from>
    <xdr:ext cx="762000" cy="259045"/>
    <xdr:sp macro="" textlink="">
      <xdr:nvSpPr>
        <xdr:cNvPr id="344" name="テキスト ボックス 343"/>
        <xdr:cNvSpPr txBox="1"/>
      </xdr:nvSpPr>
      <xdr:spPr>
        <a:xfrm>
          <a:off x="14909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85151</xdr:rowOff>
    </xdr:from>
    <xdr:to>
      <xdr:col>68</xdr:col>
      <xdr:colOff>203200</xdr:colOff>
      <xdr:row>60</xdr:row>
      <xdr:rowOff>15301</xdr:rowOff>
    </xdr:to>
    <xdr:sp macro="" textlink="">
      <xdr:nvSpPr>
        <xdr:cNvPr id="345" name="楕円 344"/>
        <xdr:cNvSpPr/>
      </xdr:nvSpPr>
      <xdr:spPr>
        <a:xfrm>
          <a:off x="14351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25478</xdr:rowOff>
    </xdr:from>
    <xdr:ext cx="762000" cy="259045"/>
    <xdr:sp macro="" textlink="">
      <xdr:nvSpPr>
        <xdr:cNvPr id="346" name="テキスト ボックス 345"/>
        <xdr:cNvSpPr txBox="1"/>
      </xdr:nvSpPr>
      <xdr:spPr>
        <a:xfrm>
          <a:off x="14020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103536</xdr:rowOff>
    </xdr:from>
    <xdr:to>
      <xdr:col>64</xdr:col>
      <xdr:colOff>152400</xdr:colOff>
      <xdr:row>60</xdr:row>
      <xdr:rowOff>33686</xdr:rowOff>
    </xdr:to>
    <xdr:sp macro="" textlink="">
      <xdr:nvSpPr>
        <xdr:cNvPr id="347" name="楕円 346"/>
        <xdr:cNvSpPr/>
      </xdr:nvSpPr>
      <xdr:spPr>
        <a:xfrm>
          <a:off x="13462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43863</xdr:rowOff>
    </xdr:from>
    <xdr:ext cx="762000" cy="259045"/>
    <xdr:sp macro="" textlink="">
      <xdr:nvSpPr>
        <xdr:cNvPr id="348" name="テキスト ボックス 347"/>
        <xdr:cNvSpPr txBox="1"/>
      </xdr:nvSpPr>
      <xdr:spPr>
        <a:xfrm>
          <a:off x="13131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元利償還金等の減により、△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4" name="直線コネクタ 373"/>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5"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6" name="直線コネクタ 375"/>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7"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78" name="直線コネクタ 377"/>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40</xdr:row>
      <xdr:rowOff>26458</xdr:rowOff>
    </xdr:to>
    <xdr:cxnSp macro="">
      <xdr:nvCxnSpPr>
        <xdr:cNvPr id="379" name="直線コネクタ 378"/>
        <xdr:cNvCxnSpPr/>
      </xdr:nvCxnSpPr>
      <xdr:spPr>
        <a:xfrm flipV="1">
          <a:off x="16179800" y="6683375"/>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149877</xdr:rowOff>
    </xdr:from>
    <xdr:ext cx="762000" cy="259045"/>
    <xdr:sp macro="" textlink="">
      <xdr:nvSpPr>
        <xdr:cNvPr id="380"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1" name="フローチャート: 判断 380"/>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41</xdr:row>
      <xdr:rowOff>15875</xdr:rowOff>
    </xdr:to>
    <xdr:cxnSp macro="">
      <xdr:nvCxnSpPr>
        <xdr:cNvPr id="382" name="直線コネクタ 381"/>
        <xdr:cNvCxnSpPr/>
      </xdr:nvCxnSpPr>
      <xdr:spPr>
        <a:xfrm flipV="1">
          <a:off x="15290800" y="68844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3" name="フローチャート: 判断 382"/>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4" name="テキスト ボックス 383"/>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116417</xdr:rowOff>
    </xdr:to>
    <xdr:cxnSp macro="">
      <xdr:nvCxnSpPr>
        <xdr:cNvPr id="385" name="直線コネクタ 384"/>
        <xdr:cNvCxnSpPr/>
      </xdr:nvCxnSpPr>
      <xdr:spPr>
        <a:xfrm flipV="1">
          <a:off x="14401800" y="70453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6" name="フローチャート: 判断 385"/>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7" name="テキスト ボックス 386"/>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65617</xdr:rowOff>
    </xdr:to>
    <xdr:cxnSp macro="">
      <xdr:nvCxnSpPr>
        <xdr:cNvPr id="388" name="直線コネクタ 387"/>
        <xdr:cNvCxnSpPr/>
      </xdr:nvCxnSpPr>
      <xdr:spPr>
        <a:xfrm flipV="1">
          <a:off x="13512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9" name="フローチャート: 判断 388"/>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0" name="テキスト ボックス 389"/>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1" name="フローチャート: 判断 390"/>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2" name="テキスト ボックス 391"/>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98" name="楕円 397"/>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134002</xdr:rowOff>
    </xdr:from>
    <xdr:ext cx="762000" cy="259045"/>
    <xdr:sp macro="" textlink="">
      <xdr:nvSpPr>
        <xdr:cNvPr id="399"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00" name="楕円 399"/>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401" name="テキスト ボックス 400"/>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2" name="楕円 401"/>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03" name="テキスト ボックス 402"/>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5" name="テキスト ボックス 40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7" name="テキスト ボックス 406"/>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年度）」に基づき、職員定数を管理しているところ、平成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年度人件費は、退職手当や給料の減などにより、前年度と比較して減少し、人件費に係る経常収支比率は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37</xdr:row>
      <xdr:rowOff>156936</xdr:rowOff>
    </xdr:to>
    <xdr:cxnSp macro="">
      <xdr:nvCxnSpPr>
        <xdr:cNvPr id="68" name="直線コネクタ 67"/>
        <xdr:cNvCxnSpPr/>
      </xdr:nvCxnSpPr>
      <xdr:spPr>
        <a:xfrm flipV="1">
          <a:off x="3987800" y="6446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124278</xdr:rowOff>
    </xdr:from>
    <xdr:to>
      <xdr:col>19</xdr:col>
      <xdr:colOff>187325</xdr:colOff>
      <xdr:row>37</xdr:row>
      <xdr:rowOff>156936</xdr:rowOff>
    </xdr:to>
    <xdr:cxnSp macro="">
      <xdr:nvCxnSpPr>
        <xdr:cNvPr id="71" name="直線コネクタ 70"/>
        <xdr:cNvCxnSpPr/>
      </xdr:nvCxnSpPr>
      <xdr:spPr>
        <a:xfrm>
          <a:off x="3098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38</xdr:row>
      <xdr:rowOff>116115</xdr:rowOff>
    </xdr:to>
    <xdr:cxnSp macro="">
      <xdr:nvCxnSpPr>
        <xdr:cNvPr id="74" name="直線コネクタ 73"/>
        <xdr:cNvCxnSpPr/>
      </xdr:nvCxnSpPr>
      <xdr:spPr>
        <a:xfrm flipV="1">
          <a:off x="2209800" y="6467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13805</xdr:rowOff>
    </xdr:from>
    <xdr:ext cx="762000" cy="259045"/>
    <xdr:sp macro="" textlink="">
      <xdr:nvSpPr>
        <xdr:cNvPr id="76" name="テキスト ボックス 75"/>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39</xdr:row>
      <xdr:rowOff>20865</xdr:rowOff>
    </xdr:to>
    <xdr:cxnSp macro="">
      <xdr:nvCxnSpPr>
        <xdr:cNvPr id="77" name="直線コネクタ 76"/>
        <xdr:cNvCxnSpPr/>
      </xdr:nvCxnSpPr>
      <xdr:spPr>
        <a:xfrm flipV="1">
          <a:off x="1320800" y="6631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9" name="テキスト ボックス 7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81" name="テキスト ボックス 80"/>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106136</xdr:rowOff>
    </xdr:from>
    <xdr:to>
      <xdr:col>20</xdr:col>
      <xdr:colOff>38100</xdr:colOff>
      <xdr:row>38</xdr:row>
      <xdr:rowOff>36286</xdr:rowOff>
    </xdr:to>
    <xdr:sp macro="" textlink="">
      <xdr:nvSpPr>
        <xdr:cNvPr id="89" name="楕円 88"/>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90" name="テキスト ボックス 89"/>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73478</xdr:rowOff>
    </xdr:from>
    <xdr:to>
      <xdr:col>15</xdr:col>
      <xdr:colOff>149225</xdr:colOff>
      <xdr:row>38</xdr:row>
      <xdr:rowOff>3628</xdr:rowOff>
    </xdr:to>
    <xdr:sp macro="" textlink="">
      <xdr:nvSpPr>
        <xdr:cNvPr id="91" name="楕円 90"/>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159855</xdr:rowOff>
    </xdr:from>
    <xdr:ext cx="762000" cy="259045"/>
    <xdr:sp macro="" textlink="">
      <xdr:nvSpPr>
        <xdr:cNvPr id="92" name="テキスト ボックス 91"/>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5641</xdr:rowOff>
    </xdr:from>
    <xdr:ext cx="762000" cy="259045"/>
    <xdr:sp macro="" textlink="">
      <xdr:nvSpPr>
        <xdr:cNvPr id="94" name="テキスト ボックス 93"/>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81841</xdr:rowOff>
    </xdr:from>
    <xdr:ext cx="762000" cy="259045"/>
    <xdr:sp macro="" textlink="">
      <xdr:nvSpPr>
        <xdr:cNvPr id="96" name="テキスト ボックス 95"/>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年度は児童福祉施設に係る委託料の増などにより決算額が増加したため、前年度に対して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つ順位が下がった。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78014</xdr:rowOff>
    </xdr:to>
    <xdr:cxnSp macro="">
      <xdr:nvCxnSpPr>
        <xdr:cNvPr id="131" name="直線コネクタ 130"/>
        <xdr:cNvCxnSpPr/>
      </xdr:nvCxnSpPr>
      <xdr:spPr>
        <a:xfrm>
          <a:off x="15671800" y="26579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2"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15</xdr:row>
      <xdr:rowOff>86179</xdr:rowOff>
    </xdr:to>
    <xdr:cxnSp macro="">
      <xdr:nvCxnSpPr>
        <xdr:cNvPr id="134" name="直線コネクタ 133"/>
        <xdr:cNvCxnSpPr/>
      </xdr:nvCxnSpPr>
      <xdr:spPr>
        <a:xfrm>
          <a:off x="14782800" y="23640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64606</xdr:rowOff>
    </xdr:from>
    <xdr:ext cx="736600" cy="259045"/>
    <xdr:sp macro="" textlink="">
      <xdr:nvSpPr>
        <xdr:cNvPr id="136" name="テキスト ボックス 135"/>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167821</xdr:rowOff>
    </xdr:to>
    <xdr:cxnSp macro="">
      <xdr:nvCxnSpPr>
        <xdr:cNvPr id="137" name="直線コネクタ 136"/>
        <xdr:cNvCxnSpPr/>
      </xdr:nvCxnSpPr>
      <xdr:spPr>
        <a:xfrm flipV="1">
          <a:off x="13893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138084</xdr:rowOff>
    </xdr:from>
    <xdr:ext cx="762000" cy="259045"/>
    <xdr:sp macro="" textlink="">
      <xdr:nvSpPr>
        <xdr:cNvPr id="139" name="テキスト ボックス 138"/>
        <xdr:cNvSpPr txBox="1"/>
      </xdr:nvSpPr>
      <xdr:spPr>
        <a:xfrm>
          <a:off x="14401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86179</xdr:rowOff>
    </xdr:from>
    <xdr:to>
      <xdr:col>69</xdr:col>
      <xdr:colOff>92075</xdr:colOff>
      <xdr:row>13</xdr:row>
      <xdr:rowOff>167821</xdr:rowOff>
    </xdr:to>
    <xdr:cxnSp macro="">
      <xdr:nvCxnSpPr>
        <xdr:cNvPr id="140" name="直線コネクタ 139"/>
        <xdr:cNvCxnSpPr/>
      </xdr:nvCxnSpPr>
      <xdr:spPr>
        <a:xfrm>
          <a:off x="13004800" y="23150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31948</xdr:rowOff>
    </xdr:from>
    <xdr:ext cx="762000" cy="259045"/>
    <xdr:sp macro="" textlink="">
      <xdr:nvSpPr>
        <xdr:cNvPr id="142" name="テキスト ボックス 141"/>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31948</xdr:rowOff>
    </xdr:from>
    <xdr:ext cx="762000" cy="259045"/>
    <xdr:sp macro="" textlink="">
      <xdr:nvSpPr>
        <xdr:cNvPr id="144" name="テキスト ボックス 143"/>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51"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4" name="楕円 153"/>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5" name="テキスト ボックス 154"/>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6" name="楕円 155"/>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7" name="テキスト ボックス 156"/>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35379</xdr:rowOff>
    </xdr:from>
    <xdr:to>
      <xdr:col>65</xdr:col>
      <xdr:colOff>53975</xdr:colOff>
      <xdr:row>13</xdr:row>
      <xdr:rowOff>136979</xdr:rowOff>
    </xdr:to>
    <xdr:sp macro="" textlink="">
      <xdr:nvSpPr>
        <xdr:cNvPr id="158" name="楕円 157"/>
        <xdr:cNvSpPr/>
      </xdr:nvSpPr>
      <xdr:spPr>
        <a:xfrm>
          <a:off x="12954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147156</xdr:rowOff>
    </xdr:from>
    <xdr:ext cx="762000" cy="259045"/>
    <xdr:sp macro="" textlink="">
      <xdr:nvSpPr>
        <xdr:cNvPr id="159" name="テキスト ボックス 158"/>
        <xdr:cNvSpPr txBox="1"/>
      </xdr:nvSpPr>
      <xdr:spPr>
        <a:xfrm>
          <a:off x="12623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年度は待機児童解消に向けた取り組みの結果などにより、前年度に対して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ポイントの増となった。類似団体内順位は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つ下がり、今後も扶助費の伸びが想定される。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154432</xdr:rowOff>
    </xdr:from>
    <xdr:to>
      <xdr:col>24</xdr:col>
      <xdr:colOff>25400</xdr:colOff>
      <xdr:row>59</xdr:row>
      <xdr:rowOff>83566</xdr:rowOff>
    </xdr:to>
    <xdr:cxnSp macro="">
      <xdr:nvCxnSpPr>
        <xdr:cNvPr id="190" name="直線コネクタ 189"/>
        <xdr:cNvCxnSpPr/>
      </xdr:nvCxnSpPr>
      <xdr:spPr>
        <a:xfrm>
          <a:off x="3987800" y="100985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47007</xdr:rowOff>
    </xdr:from>
    <xdr:ext cx="762000" cy="259045"/>
    <xdr:sp macro="" textlink="">
      <xdr:nvSpPr>
        <xdr:cNvPr id="191" name="扶助費平均値テキスト"/>
        <xdr:cNvSpPr txBox="1"/>
      </xdr:nvSpPr>
      <xdr:spPr>
        <a:xfrm>
          <a:off x="4914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154432</xdr:rowOff>
    </xdr:from>
    <xdr:to>
      <xdr:col>19</xdr:col>
      <xdr:colOff>187325</xdr:colOff>
      <xdr:row>59</xdr:row>
      <xdr:rowOff>10414</xdr:rowOff>
    </xdr:to>
    <xdr:cxnSp macro="">
      <xdr:nvCxnSpPr>
        <xdr:cNvPr id="193" name="直線コネクタ 192"/>
        <xdr:cNvCxnSpPr/>
      </xdr:nvCxnSpPr>
      <xdr:spPr>
        <a:xfrm flipV="1">
          <a:off x="3098800" y="10098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195" name="テキスト ボックス 194"/>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17272</xdr:rowOff>
    </xdr:from>
    <xdr:to>
      <xdr:col>15</xdr:col>
      <xdr:colOff>98425</xdr:colOff>
      <xdr:row>59</xdr:row>
      <xdr:rowOff>10414</xdr:rowOff>
    </xdr:to>
    <xdr:cxnSp macro="">
      <xdr:nvCxnSpPr>
        <xdr:cNvPr id="196" name="直線コネクタ 195"/>
        <xdr:cNvCxnSpPr/>
      </xdr:nvCxnSpPr>
      <xdr:spPr>
        <a:xfrm>
          <a:off x="2209800" y="99613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158259</xdr:rowOff>
    </xdr:from>
    <xdr:ext cx="762000" cy="259045"/>
    <xdr:sp macro="" textlink="">
      <xdr:nvSpPr>
        <xdr:cNvPr id="198" name="テキスト ボックス 197"/>
        <xdr:cNvSpPr txBox="1"/>
      </xdr:nvSpPr>
      <xdr:spPr>
        <a:xfrm>
          <a:off x="2717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17272</xdr:rowOff>
    </xdr:from>
    <xdr:to>
      <xdr:col>11</xdr:col>
      <xdr:colOff>9525</xdr:colOff>
      <xdr:row>58</xdr:row>
      <xdr:rowOff>26416</xdr:rowOff>
    </xdr:to>
    <xdr:cxnSp macro="">
      <xdr:nvCxnSpPr>
        <xdr:cNvPr id="199" name="直線コネクタ 198"/>
        <xdr:cNvCxnSpPr/>
      </xdr:nvCxnSpPr>
      <xdr:spPr>
        <a:xfrm flipV="1">
          <a:off x="1320800" y="9961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32766</xdr:rowOff>
    </xdr:from>
    <xdr:to>
      <xdr:col>24</xdr:col>
      <xdr:colOff>76200</xdr:colOff>
      <xdr:row>59</xdr:row>
      <xdr:rowOff>134366</xdr:rowOff>
    </xdr:to>
    <xdr:sp macro="" textlink="">
      <xdr:nvSpPr>
        <xdr:cNvPr id="209" name="楕円 208"/>
        <xdr:cNvSpPr/>
      </xdr:nvSpPr>
      <xdr:spPr>
        <a:xfrm>
          <a:off x="4775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4843</xdr:rowOff>
    </xdr:from>
    <xdr:ext cx="762000" cy="259045"/>
    <xdr:sp macro="" textlink="">
      <xdr:nvSpPr>
        <xdr:cNvPr id="210" name="扶助費該当値テキスト"/>
        <xdr:cNvSpPr txBox="1"/>
      </xdr:nvSpPr>
      <xdr:spPr>
        <a:xfrm>
          <a:off x="49149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103632</xdr:rowOff>
    </xdr:from>
    <xdr:to>
      <xdr:col>20</xdr:col>
      <xdr:colOff>38100</xdr:colOff>
      <xdr:row>59</xdr:row>
      <xdr:rowOff>33782</xdr:rowOff>
    </xdr:to>
    <xdr:sp macro="" textlink="">
      <xdr:nvSpPr>
        <xdr:cNvPr id="211" name="楕円 210"/>
        <xdr:cNvSpPr/>
      </xdr:nvSpPr>
      <xdr:spPr>
        <a:xfrm>
          <a:off x="3937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18559</xdr:rowOff>
    </xdr:from>
    <xdr:ext cx="736600" cy="259045"/>
    <xdr:sp macro="" textlink="">
      <xdr:nvSpPr>
        <xdr:cNvPr id="212" name="テキスト ボックス 211"/>
        <xdr:cNvSpPr txBox="1"/>
      </xdr:nvSpPr>
      <xdr:spPr>
        <a:xfrm>
          <a:off x="3606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131064</xdr:rowOff>
    </xdr:from>
    <xdr:to>
      <xdr:col>15</xdr:col>
      <xdr:colOff>149225</xdr:colOff>
      <xdr:row>59</xdr:row>
      <xdr:rowOff>61214</xdr:rowOff>
    </xdr:to>
    <xdr:sp macro="" textlink="">
      <xdr:nvSpPr>
        <xdr:cNvPr id="213" name="楕円 212"/>
        <xdr:cNvSpPr/>
      </xdr:nvSpPr>
      <xdr:spPr>
        <a:xfrm>
          <a:off x="3048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45991</xdr:rowOff>
    </xdr:from>
    <xdr:ext cx="762000" cy="259045"/>
    <xdr:sp macro="" textlink="">
      <xdr:nvSpPr>
        <xdr:cNvPr id="214" name="テキスト ボックス 213"/>
        <xdr:cNvSpPr txBox="1"/>
      </xdr:nvSpPr>
      <xdr:spPr>
        <a:xfrm>
          <a:off x="2717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137922</xdr:rowOff>
    </xdr:from>
    <xdr:to>
      <xdr:col>11</xdr:col>
      <xdr:colOff>60325</xdr:colOff>
      <xdr:row>58</xdr:row>
      <xdr:rowOff>68072</xdr:rowOff>
    </xdr:to>
    <xdr:sp macro="" textlink="">
      <xdr:nvSpPr>
        <xdr:cNvPr id="215" name="楕円 214"/>
        <xdr:cNvSpPr/>
      </xdr:nvSpPr>
      <xdr:spPr>
        <a:xfrm>
          <a:off x="2159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52849</xdr:rowOff>
    </xdr:from>
    <xdr:ext cx="762000" cy="259045"/>
    <xdr:sp macro="" textlink="">
      <xdr:nvSpPr>
        <xdr:cNvPr id="216" name="テキスト ボックス 215"/>
        <xdr:cNvSpPr txBox="1"/>
      </xdr:nvSpPr>
      <xdr:spPr>
        <a:xfrm>
          <a:off x="1828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147066</xdr:rowOff>
    </xdr:from>
    <xdr:to>
      <xdr:col>6</xdr:col>
      <xdr:colOff>171450</xdr:colOff>
      <xdr:row>58</xdr:row>
      <xdr:rowOff>77216</xdr:rowOff>
    </xdr:to>
    <xdr:sp macro="" textlink="">
      <xdr:nvSpPr>
        <xdr:cNvPr id="217" name="楕円 216"/>
        <xdr:cNvSpPr/>
      </xdr:nvSpPr>
      <xdr:spPr>
        <a:xfrm>
          <a:off x="1270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61993</xdr:rowOff>
    </xdr:from>
    <xdr:ext cx="762000" cy="259045"/>
    <xdr:sp macro="" textlink="">
      <xdr:nvSpPr>
        <xdr:cNvPr id="218" name="テキスト ボックス 217"/>
        <xdr:cNvSpPr txBox="1"/>
      </xdr:nvSpPr>
      <xdr:spPr>
        <a:xfrm>
          <a:off x="939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年度は繰出金及び維持補修費について、それぞれ経常収支比率が増加した結果、前年度に対して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1270</xdr:rowOff>
    </xdr:to>
    <xdr:cxnSp macro="">
      <xdr:nvCxnSpPr>
        <xdr:cNvPr id="249" name="直線コネクタ 248"/>
        <xdr:cNvCxnSpPr/>
      </xdr:nvCxnSpPr>
      <xdr:spPr>
        <a:xfrm>
          <a:off x="15671800" y="10345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58420</xdr:rowOff>
    </xdr:to>
    <xdr:cxnSp macro="">
      <xdr:nvCxnSpPr>
        <xdr:cNvPr id="252" name="直線コネクタ 251"/>
        <xdr:cNvCxnSpPr/>
      </xdr:nvCxnSpPr>
      <xdr:spPr>
        <a:xfrm>
          <a:off x="14782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4" name="テキスト ボックス 253"/>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115570</xdr:rowOff>
    </xdr:to>
    <xdr:cxnSp macro="">
      <xdr:nvCxnSpPr>
        <xdr:cNvPr id="255" name="直線コネクタ 254"/>
        <xdr:cNvCxnSpPr/>
      </xdr:nvCxnSpPr>
      <xdr:spPr>
        <a:xfrm>
          <a:off x="13893800" y="1020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115570</xdr:rowOff>
    </xdr:to>
    <xdr:cxnSp macro="">
      <xdr:nvCxnSpPr>
        <xdr:cNvPr id="258" name="直線コネクタ 257"/>
        <xdr:cNvCxnSpPr/>
      </xdr:nvCxnSpPr>
      <xdr:spPr>
        <a:xfrm flipV="1">
          <a:off x="13004800" y="1020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2" name="テキスト ボックス 261"/>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68" name="楕円 267"/>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30497</xdr:rowOff>
    </xdr:from>
    <xdr:ext cx="762000" cy="259045"/>
    <xdr:sp macro="" textlink="">
      <xdr:nvSpPr>
        <xdr:cNvPr id="269" name="その他該当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70" name="楕円 269"/>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71" name="テキスト ボックス 270"/>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4" name="楕円 273"/>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5" name="テキスト ボックス 274"/>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6" name="楕円 275"/>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7" name="テキスト ボックス 276"/>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年度は児童福祉に係る補助費等などの増により、前年度に対して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ポイントの増となったが、類似団体内平均値を下回っている状況である。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5" name="直線コネクタ 304"/>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6"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7" name="直線コネクタ 306"/>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50800</xdr:rowOff>
    </xdr:to>
    <xdr:cxnSp macro="">
      <xdr:nvCxnSpPr>
        <xdr:cNvPr id="310" name="直線コネクタ 309"/>
        <xdr:cNvCxnSpPr/>
      </xdr:nvCxnSpPr>
      <xdr:spPr>
        <a:xfrm>
          <a:off x="15671800" y="614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37</xdr:row>
      <xdr:rowOff>69850</xdr:rowOff>
    </xdr:to>
    <xdr:cxnSp macro="">
      <xdr:nvCxnSpPr>
        <xdr:cNvPr id="313" name="直線コネクタ 312"/>
        <xdr:cNvCxnSpPr/>
      </xdr:nvCxnSpPr>
      <xdr:spPr>
        <a:xfrm flipV="1">
          <a:off x="14782800" y="6146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5" name="テキスト ボックス 31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40</xdr:row>
      <xdr:rowOff>88900</xdr:rowOff>
    </xdr:to>
    <xdr:cxnSp macro="">
      <xdr:nvCxnSpPr>
        <xdr:cNvPr id="316" name="直線コネクタ 315"/>
        <xdr:cNvCxnSpPr/>
      </xdr:nvCxnSpPr>
      <xdr:spPr>
        <a:xfrm flipV="1">
          <a:off x="13893800" y="6413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18" name="テキスト ボックス 317"/>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127000</xdr:rowOff>
    </xdr:to>
    <xdr:cxnSp macro="">
      <xdr:nvCxnSpPr>
        <xdr:cNvPr id="319" name="直線コネクタ 318"/>
        <xdr:cNvCxnSpPr/>
      </xdr:nvCxnSpPr>
      <xdr:spPr>
        <a:xfrm flipV="1">
          <a:off x="13004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0" name="フローチャート: 判断 319"/>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35577</xdr:rowOff>
    </xdr:from>
    <xdr:ext cx="762000" cy="259045"/>
    <xdr:sp macro="" textlink="">
      <xdr:nvSpPr>
        <xdr:cNvPr id="321" name="テキスト ボックス 320"/>
        <xdr:cNvSpPr txBox="1"/>
      </xdr:nvSpPr>
      <xdr:spPr>
        <a:xfrm>
          <a:off x="13512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2" name="フローチャート: 判断 321"/>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23" name="テキスト ボックス 322"/>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9" name="楕円 328"/>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0"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2" name="テキスト ボックス 331"/>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5" name="楕円 334"/>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6" name="テキスト ボックス 335"/>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37" name="楕円 336"/>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38" name="テキスト ボックス 337"/>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68" name="直線コネクタ 367"/>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71"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2" name="直線コネクタ 371"/>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78014</xdr:rowOff>
    </xdr:to>
    <xdr:cxnSp macro="">
      <xdr:nvCxnSpPr>
        <xdr:cNvPr id="373" name="直線コネクタ 372"/>
        <xdr:cNvCxnSpPr/>
      </xdr:nvCxnSpPr>
      <xdr:spPr>
        <a:xfrm flipV="1">
          <a:off x="3987800" y="13010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138084</xdr:rowOff>
    </xdr:from>
    <xdr:ext cx="762000" cy="259045"/>
    <xdr:sp macro="" textlink="">
      <xdr:nvSpPr>
        <xdr:cNvPr id="374" name="公債費平均値テキスト"/>
        <xdr:cNvSpPr txBox="1"/>
      </xdr:nvSpPr>
      <xdr:spPr>
        <a:xfrm>
          <a:off x="4914900" y="12996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5" name="フローチャート: 判断 374"/>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143329</xdr:rowOff>
    </xdr:to>
    <xdr:cxnSp macro="">
      <xdr:nvCxnSpPr>
        <xdr:cNvPr id="376" name="直線コネクタ 375"/>
        <xdr:cNvCxnSpPr/>
      </xdr:nvCxnSpPr>
      <xdr:spPr>
        <a:xfrm flipV="1">
          <a:off x="3098800" y="13108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7" name="フローチャート: 判断 376"/>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8" name="テキスト ボックス 377"/>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79</xdr:row>
      <xdr:rowOff>53521</xdr:rowOff>
    </xdr:to>
    <xdr:cxnSp macro="">
      <xdr:nvCxnSpPr>
        <xdr:cNvPr id="379" name="直線コネクタ 378"/>
        <xdr:cNvCxnSpPr/>
      </xdr:nvCxnSpPr>
      <xdr:spPr>
        <a:xfrm flipV="1">
          <a:off x="2209800" y="13173529"/>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80" name="フローチャート: 判断 379"/>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81" name="テキスト ボックス 380"/>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80</xdr:row>
      <xdr:rowOff>78014</xdr:rowOff>
    </xdr:to>
    <xdr:cxnSp macro="">
      <xdr:nvCxnSpPr>
        <xdr:cNvPr id="382" name="直線コネクタ 381"/>
        <xdr:cNvCxnSpPr/>
      </xdr:nvCxnSpPr>
      <xdr:spPr>
        <a:xfrm flipV="1">
          <a:off x="1320800" y="1359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3" name="フローチャート: 判断 38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114498</xdr:rowOff>
    </xdr:from>
    <xdr:ext cx="762000" cy="259045"/>
    <xdr:sp macro="" textlink="">
      <xdr:nvSpPr>
        <xdr:cNvPr id="384" name="テキスト ボックス 383"/>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5" name="フローチャート: 判断 384"/>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8363</xdr:rowOff>
    </xdr:from>
    <xdr:ext cx="762000" cy="259045"/>
    <xdr:sp macro="" textlink="">
      <xdr:nvSpPr>
        <xdr:cNvPr id="386" name="テキスト ボックス 385"/>
        <xdr:cNvSpPr txBox="1"/>
      </xdr:nvSpPr>
      <xdr:spPr>
        <a:xfrm>
          <a:off x="939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2" name="楕円 391"/>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3"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4" name="楕円 393"/>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5" name="テキスト ボックス 394"/>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96" name="楕円 395"/>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97" name="テキスト ボックス 396"/>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398" name="楕円 397"/>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99" name="テキスト ボックス 398"/>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0" name="楕円 399"/>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1" name="テキスト ボックス 400"/>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最も増加幅の大きいのは扶助費であり、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9" name="直線コネクタ 428"/>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0"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1" name="直線コネクタ 430"/>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138430</xdr:rowOff>
    </xdr:to>
    <xdr:cxnSp macro="">
      <xdr:nvCxnSpPr>
        <xdr:cNvPr id="434" name="直線コネクタ 433"/>
        <xdr:cNvCxnSpPr/>
      </xdr:nvCxnSpPr>
      <xdr:spPr>
        <a:xfrm>
          <a:off x="15671800" y="135077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5"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フローチャート: 判断 435"/>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134620</xdr:rowOff>
    </xdr:to>
    <xdr:cxnSp macro="">
      <xdr:nvCxnSpPr>
        <xdr:cNvPr id="437" name="直線コネクタ 436"/>
        <xdr:cNvCxnSpPr/>
      </xdr:nvCxnSpPr>
      <xdr:spPr>
        <a:xfrm>
          <a:off x="14782800" y="13385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9" name="テキスト ボックス 438"/>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104139</xdr:rowOff>
    </xdr:to>
    <xdr:cxnSp macro="">
      <xdr:nvCxnSpPr>
        <xdr:cNvPr id="440" name="直線コネクタ 439"/>
        <xdr:cNvCxnSpPr/>
      </xdr:nvCxnSpPr>
      <xdr:spPr>
        <a:xfrm flipV="1">
          <a:off x="13893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1" name="フローチャート: 判断 440"/>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42" name="テキスト ボックス 44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142239</xdr:rowOff>
    </xdr:to>
    <xdr:cxnSp macro="">
      <xdr:nvCxnSpPr>
        <xdr:cNvPr id="443" name="直線コネクタ 442"/>
        <xdr:cNvCxnSpPr/>
      </xdr:nvCxnSpPr>
      <xdr:spPr>
        <a:xfrm flipV="1">
          <a:off x="13004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4" name="フローチャート: 判断 44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5" name="テキスト ボックス 444"/>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6" name="フローチャート: 判断 445"/>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7" name="テキスト ボックス 446"/>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54"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5" name="楕円 454"/>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6" name="テキスト ボックス 455"/>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7" name="楕円 456"/>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8" name="テキスト ボックス 45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9" name="楕円 458"/>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0" name="テキスト ボックス 45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61" name="楕円 460"/>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62" name="テキスト ボックス 461"/>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8063</xdr:rowOff>
    </xdr:from>
    <xdr:to>
      <xdr:col>29</xdr:col>
      <xdr:colOff>127000</xdr:colOff>
      <xdr:row>19</xdr:row>
      <xdr:rowOff>24772</xdr:rowOff>
    </xdr:to>
    <xdr:cxnSp macro="">
      <xdr:nvCxnSpPr>
        <xdr:cNvPr id="52" name="直線コネクタ 51"/>
        <xdr:cNvCxnSpPr/>
      </xdr:nvCxnSpPr>
      <xdr:spPr bwMode="auto">
        <a:xfrm>
          <a:off x="5003800" y="3313238"/>
          <a:ext cx="647700" cy="1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71337</xdr:rowOff>
    </xdr:from>
    <xdr:ext cx="762000" cy="259045"/>
    <xdr:sp macro="" textlink="">
      <xdr:nvSpPr>
        <xdr:cNvPr id="53" name="人口1人当たり決算額の推移平均値テキスト130"/>
        <xdr:cNvSpPr txBox="1"/>
      </xdr:nvSpPr>
      <xdr:spPr>
        <a:xfrm>
          <a:off x="5740400" y="3033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170227</xdr:rowOff>
    </xdr:from>
    <xdr:to>
      <xdr:col>26</xdr:col>
      <xdr:colOff>50800</xdr:colOff>
      <xdr:row>19</xdr:row>
      <xdr:rowOff>8063</xdr:rowOff>
    </xdr:to>
    <xdr:cxnSp macro="">
      <xdr:nvCxnSpPr>
        <xdr:cNvPr id="55" name="直線コネクタ 54"/>
        <xdr:cNvCxnSpPr/>
      </xdr:nvCxnSpPr>
      <xdr:spPr bwMode="auto">
        <a:xfrm>
          <a:off x="4305300" y="3303952"/>
          <a:ext cx="6985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160589</xdr:rowOff>
    </xdr:from>
    <xdr:ext cx="736600" cy="259045"/>
    <xdr:sp macro="" textlink="">
      <xdr:nvSpPr>
        <xdr:cNvPr id="57" name="テキスト ボックス 56"/>
        <xdr:cNvSpPr txBox="1"/>
      </xdr:nvSpPr>
      <xdr:spPr>
        <a:xfrm>
          <a:off x="4622800" y="295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161823</xdr:rowOff>
    </xdr:from>
    <xdr:to>
      <xdr:col>22</xdr:col>
      <xdr:colOff>114300</xdr:colOff>
      <xdr:row>18</xdr:row>
      <xdr:rowOff>170227</xdr:rowOff>
    </xdr:to>
    <xdr:cxnSp macro="">
      <xdr:nvCxnSpPr>
        <xdr:cNvPr id="58" name="直線コネクタ 57"/>
        <xdr:cNvCxnSpPr/>
      </xdr:nvCxnSpPr>
      <xdr:spPr bwMode="auto">
        <a:xfrm>
          <a:off x="3606800" y="3295548"/>
          <a:ext cx="698500" cy="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160371</xdr:rowOff>
    </xdr:from>
    <xdr:ext cx="762000" cy="259045"/>
    <xdr:sp macro="" textlink="">
      <xdr:nvSpPr>
        <xdr:cNvPr id="60" name="テキスト ボックス 59"/>
        <xdr:cNvSpPr txBox="1"/>
      </xdr:nvSpPr>
      <xdr:spPr>
        <a:xfrm>
          <a:off x="3924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161823</xdr:rowOff>
    </xdr:from>
    <xdr:to>
      <xdr:col>18</xdr:col>
      <xdr:colOff>177800</xdr:colOff>
      <xdr:row>18</xdr:row>
      <xdr:rowOff>162455</xdr:rowOff>
    </xdr:to>
    <xdr:cxnSp macro="">
      <xdr:nvCxnSpPr>
        <xdr:cNvPr id="61" name="直線コネクタ 60"/>
        <xdr:cNvCxnSpPr/>
      </xdr:nvCxnSpPr>
      <xdr:spPr bwMode="auto">
        <a:xfrm flipV="1">
          <a:off x="2908300" y="3295548"/>
          <a:ext cx="698500" cy="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154525</xdr:rowOff>
    </xdr:from>
    <xdr:ext cx="762000" cy="259045"/>
    <xdr:sp macro="" textlink="">
      <xdr:nvSpPr>
        <xdr:cNvPr id="63" name="テキスト ボックス 62"/>
        <xdr:cNvSpPr txBox="1"/>
      </xdr:nvSpPr>
      <xdr:spPr>
        <a:xfrm>
          <a:off x="32258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149812</xdr:rowOff>
    </xdr:from>
    <xdr:ext cx="762000" cy="259045"/>
    <xdr:sp macro="" textlink="">
      <xdr:nvSpPr>
        <xdr:cNvPr id="65" name="テキスト ボックス 64"/>
        <xdr:cNvSpPr txBox="1"/>
      </xdr:nvSpPr>
      <xdr:spPr>
        <a:xfrm>
          <a:off x="25273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145422</xdr:rowOff>
    </xdr:from>
    <xdr:to>
      <xdr:col>29</xdr:col>
      <xdr:colOff>177800</xdr:colOff>
      <xdr:row>19</xdr:row>
      <xdr:rowOff>75572</xdr:rowOff>
    </xdr:to>
    <xdr:sp macro="" textlink="">
      <xdr:nvSpPr>
        <xdr:cNvPr id="71" name="楕円 70"/>
        <xdr:cNvSpPr/>
      </xdr:nvSpPr>
      <xdr:spPr bwMode="auto">
        <a:xfrm>
          <a:off x="56007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53999</xdr:rowOff>
    </xdr:from>
    <xdr:ext cx="762000" cy="259045"/>
    <xdr:sp macro="" textlink="">
      <xdr:nvSpPr>
        <xdr:cNvPr id="72" name="人口1人当たり決算額の推移該当値テキスト130"/>
        <xdr:cNvSpPr txBox="1"/>
      </xdr:nvSpPr>
      <xdr:spPr>
        <a:xfrm>
          <a:off x="5740400" y="318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128713</xdr:rowOff>
    </xdr:from>
    <xdr:to>
      <xdr:col>26</xdr:col>
      <xdr:colOff>101600</xdr:colOff>
      <xdr:row>19</xdr:row>
      <xdr:rowOff>58863</xdr:rowOff>
    </xdr:to>
    <xdr:sp macro="" textlink="">
      <xdr:nvSpPr>
        <xdr:cNvPr id="73" name="楕円 72"/>
        <xdr:cNvSpPr/>
      </xdr:nvSpPr>
      <xdr:spPr bwMode="auto">
        <a:xfrm>
          <a:off x="49530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43640</xdr:rowOff>
    </xdr:from>
    <xdr:ext cx="736600" cy="259045"/>
    <xdr:sp macro="" textlink="">
      <xdr:nvSpPr>
        <xdr:cNvPr id="74" name="テキスト ボックス 73"/>
        <xdr:cNvSpPr txBox="1"/>
      </xdr:nvSpPr>
      <xdr:spPr>
        <a:xfrm>
          <a:off x="4622800" y="3348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119427</xdr:rowOff>
    </xdr:from>
    <xdr:to>
      <xdr:col>22</xdr:col>
      <xdr:colOff>165100</xdr:colOff>
      <xdr:row>19</xdr:row>
      <xdr:rowOff>49577</xdr:rowOff>
    </xdr:to>
    <xdr:sp macro="" textlink="">
      <xdr:nvSpPr>
        <xdr:cNvPr id="75" name="楕円 74"/>
        <xdr:cNvSpPr/>
      </xdr:nvSpPr>
      <xdr:spPr bwMode="auto">
        <a:xfrm>
          <a:off x="4254500" y="325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34354</xdr:rowOff>
    </xdr:from>
    <xdr:ext cx="762000" cy="259045"/>
    <xdr:sp macro="" textlink="">
      <xdr:nvSpPr>
        <xdr:cNvPr id="76" name="テキスト ボックス 75"/>
        <xdr:cNvSpPr txBox="1"/>
      </xdr:nvSpPr>
      <xdr:spPr>
        <a:xfrm>
          <a:off x="3924300" y="333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111023</xdr:rowOff>
    </xdr:from>
    <xdr:to>
      <xdr:col>19</xdr:col>
      <xdr:colOff>38100</xdr:colOff>
      <xdr:row>19</xdr:row>
      <xdr:rowOff>41173</xdr:rowOff>
    </xdr:to>
    <xdr:sp macro="" textlink="">
      <xdr:nvSpPr>
        <xdr:cNvPr id="77" name="楕円 76"/>
        <xdr:cNvSpPr/>
      </xdr:nvSpPr>
      <xdr:spPr bwMode="auto">
        <a:xfrm>
          <a:off x="35560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25950</xdr:rowOff>
    </xdr:from>
    <xdr:ext cx="762000" cy="259045"/>
    <xdr:sp macro="" textlink="">
      <xdr:nvSpPr>
        <xdr:cNvPr id="78" name="テキスト ボックス 77"/>
        <xdr:cNvSpPr txBox="1"/>
      </xdr:nvSpPr>
      <xdr:spPr>
        <a:xfrm>
          <a:off x="3225800" y="33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111655</xdr:rowOff>
    </xdr:from>
    <xdr:to>
      <xdr:col>15</xdr:col>
      <xdr:colOff>101600</xdr:colOff>
      <xdr:row>19</xdr:row>
      <xdr:rowOff>41805</xdr:rowOff>
    </xdr:to>
    <xdr:sp macro="" textlink="">
      <xdr:nvSpPr>
        <xdr:cNvPr id="79" name="楕円 78"/>
        <xdr:cNvSpPr/>
      </xdr:nvSpPr>
      <xdr:spPr bwMode="auto">
        <a:xfrm>
          <a:off x="2857500" y="324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26582</xdr:rowOff>
    </xdr:from>
    <xdr:ext cx="762000" cy="259045"/>
    <xdr:sp macro="" textlink="">
      <xdr:nvSpPr>
        <xdr:cNvPr id="80" name="テキスト ボックス 79"/>
        <xdr:cNvSpPr txBox="1"/>
      </xdr:nvSpPr>
      <xdr:spPr>
        <a:xfrm>
          <a:off x="2527300" y="333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92166</xdr:rowOff>
    </xdr:from>
    <xdr:to>
      <xdr:col>29</xdr:col>
      <xdr:colOff>127000</xdr:colOff>
      <xdr:row>38</xdr:row>
      <xdr:rowOff>107080</xdr:rowOff>
    </xdr:to>
    <xdr:cxnSp macro="">
      <xdr:nvCxnSpPr>
        <xdr:cNvPr id="112" name="直線コネクタ 111"/>
        <xdr:cNvCxnSpPr/>
      </xdr:nvCxnSpPr>
      <xdr:spPr bwMode="auto">
        <a:xfrm flipV="1">
          <a:off x="5651500" y="6016716"/>
          <a:ext cx="0" cy="15579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79157</xdr:rowOff>
    </xdr:from>
    <xdr:ext cx="762000" cy="259045"/>
    <xdr:sp macro="" textlink="">
      <xdr:nvSpPr>
        <xdr:cNvPr id="113" name="人口1人当たり決算額の推移最小値テキスト445"/>
        <xdr:cNvSpPr txBox="1"/>
      </xdr:nvSpPr>
      <xdr:spPr>
        <a:xfrm>
          <a:off x="5740400" y="75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107080</xdr:rowOff>
    </xdr:from>
    <xdr:to>
      <xdr:col>30</xdr:col>
      <xdr:colOff>25400</xdr:colOff>
      <xdr:row>38</xdr:row>
      <xdr:rowOff>107080</xdr:rowOff>
    </xdr:to>
    <xdr:cxnSp macro="">
      <xdr:nvCxnSpPr>
        <xdr:cNvPr id="114" name="直線コネクタ 113"/>
        <xdr:cNvCxnSpPr/>
      </xdr:nvCxnSpPr>
      <xdr:spPr bwMode="auto">
        <a:xfrm>
          <a:off x="5562600" y="7574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7093</xdr:rowOff>
    </xdr:from>
    <xdr:ext cx="762000" cy="259045"/>
    <xdr:sp macro="" textlink="">
      <xdr:nvSpPr>
        <xdr:cNvPr id="115" name="人口1人当たり決算額の推移最大値テキスト445"/>
        <xdr:cNvSpPr txBox="1"/>
      </xdr:nvSpPr>
      <xdr:spPr>
        <a:xfrm>
          <a:off x="5740400" y="576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92166</xdr:rowOff>
    </xdr:from>
    <xdr:to>
      <xdr:col>30</xdr:col>
      <xdr:colOff>25400</xdr:colOff>
      <xdr:row>33</xdr:row>
      <xdr:rowOff>92166</xdr:rowOff>
    </xdr:to>
    <xdr:cxnSp macro="">
      <xdr:nvCxnSpPr>
        <xdr:cNvPr id="116" name="直線コネクタ 115"/>
        <xdr:cNvCxnSpPr/>
      </xdr:nvCxnSpPr>
      <xdr:spPr bwMode="auto">
        <a:xfrm>
          <a:off x="5562600" y="6016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206139</xdr:rowOff>
    </xdr:from>
    <xdr:to>
      <xdr:col>29</xdr:col>
      <xdr:colOff>127000</xdr:colOff>
      <xdr:row>36</xdr:row>
      <xdr:rowOff>38717</xdr:rowOff>
    </xdr:to>
    <xdr:cxnSp macro="">
      <xdr:nvCxnSpPr>
        <xdr:cNvPr id="117" name="直線コネクタ 116"/>
        <xdr:cNvCxnSpPr/>
      </xdr:nvCxnSpPr>
      <xdr:spPr bwMode="auto">
        <a:xfrm>
          <a:off x="5003800" y="6816489"/>
          <a:ext cx="647700" cy="175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133875</xdr:rowOff>
    </xdr:from>
    <xdr:ext cx="762000" cy="259045"/>
    <xdr:sp macro="" textlink="">
      <xdr:nvSpPr>
        <xdr:cNvPr id="118" name="人口1人当たり決算額の推移平均値テキスト445"/>
        <xdr:cNvSpPr txBox="1"/>
      </xdr:nvSpPr>
      <xdr:spPr>
        <a:xfrm>
          <a:off x="5740400" y="67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288798</xdr:rowOff>
    </xdr:from>
    <xdr:to>
      <xdr:col>29</xdr:col>
      <xdr:colOff>177800</xdr:colOff>
      <xdr:row>36</xdr:row>
      <xdr:rowOff>47498</xdr:rowOff>
    </xdr:to>
    <xdr:sp macro="" textlink="">
      <xdr:nvSpPr>
        <xdr:cNvPr id="119" name="フローチャート: 判断 118"/>
        <xdr:cNvSpPr/>
      </xdr:nvSpPr>
      <xdr:spPr bwMode="auto">
        <a:xfrm>
          <a:off x="5600700" y="689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312057</xdr:rowOff>
    </xdr:from>
    <xdr:to>
      <xdr:col>26</xdr:col>
      <xdr:colOff>50800</xdr:colOff>
      <xdr:row>35</xdr:row>
      <xdr:rowOff>206139</xdr:rowOff>
    </xdr:to>
    <xdr:cxnSp macro="">
      <xdr:nvCxnSpPr>
        <xdr:cNvPr id="120" name="直線コネクタ 119"/>
        <xdr:cNvCxnSpPr/>
      </xdr:nvCxnSpPr>
      <xdr:spPr bwMode="auto">
        <a:xfrm>
          <a:off x="4305300" y="6579507"/>
          <a:ext cx="698500" cy="23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150658</xdr:rowOff>
    </xdr:from>
    <xdr:to>
      <xdr:col>26</xdr:col>
      <xdr:colOff>101600</xdr:colOff>
      <xdr:row>35</xdr:row>
      <xdr:rowOff>252258</xdr:rowOff>
    </xdr:to>
    <xdr:sp macro="" textlink="">
      <xdr:nvSpPr>
        <xdr:cNvPr id="121" name="フローチャート: 判断 120"/>
        <xdr:cNvSpPr/>
      </xdr:nvSpPr>
      <xdr:spPr bwMode="auto">
        <a:xfrm>
          <a:off x="4953000" y="6761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262435</xdr:rowOff>
    </xdr:from>
    <xdr:ext cx="736600" cy="259045"/>
    <xdr:sp macro="" textlink="">
      <xdr:nvSpPr>
        <xdr:cNvPr id="122" name="テキスト ボックス 121"/>
        <xdr:cNvSpPr txBox="1"/>
      </xdr:nvSpPr>
      <xdr:spPr>
        <a:xfrm>
          <a:off x="4622800" y="652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8128</xdr:rowOff>
    </xdr:from>
    <xdr:to>
      <xdr:col>22</xdr:col>
      <xdr:colOff>114300</xdr:colOff>
      <xdr:row>34</xdr:row>
      <xdr:rowOff>312057</xdr:rowOff>
    </xdr:to>
    <xdr:cxnSp macro="">
      <xdr:nvCxnSpPr>
        <xdr:cNvPr id="123" name="直線コネクタ 122"/>
        <xdr:cNvCxnSpPr/>
      </xdr:nvCxnSpPr>
      <xdr:spPr bwMode="auto">
        <a:xfrm>
          <a:off x="3606800" y="6275578"/>
          <a:ext cx="698500" cy="30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16873</xdr:rowOff>
    </xdr:from>
    <xdr:to>
      <xdr:col>22</xdr:col>
      <xdr:colOff>165100</xdr:colOff>
      <xdr:row>35</xdr:row>
      <xdr:rowOff>118473</xdr:rowOff>
    </xdr:to>
    <xdr:sp macro="" textlink="">
      <xdr:nvSpPr>
        <xdr:cNvPr id="124" name="フローチャート: 判断 123"/>
        <xdr:cNvSpPr/>
      </xdr:nvSpPr>
      <xdr:spPr bwMode="auto">
        <a:xfrm>
          <a:off x="4254500" y="66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103250</xdr:rowOff>
    </xdr:from>
    <xdr:ext cx="762000" cy="259045"/>
    <xdr:sp macro="" textlink="">
      <xdr:nvSpPr>
        <xdr:cNvPr id="125" name="テキスト ボックス 124"/>
        <xdr:cNvSpPr txBox="1"/>
      </xdr:nvSpPr>
      <xdr:spPr>
        <a:xfrm>
          <a:off x="3924300" y="671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302913</xdr:rowOff>
    </xdr:from>
    <xdr:to>
      <xdr:col>18</xdr:col>
      <xdr:colOff>177800</xdr:colOff>
      <xdr:row>34</xdr:row>
      <xdr:rowOff>8128</xdr:rowOff>
    </xdr:to>
    <xdr:cxnSp macro="">
      <xdr:nvCxnSpPr>
        <xdr:cNvPr id="126" name="直線コネクタ 125"/>
        <xdr:cNvCxnSpPr/>
      </xdr:nvCxnSpPr>
      <xdr:spPr bwMode="auto">
        <a:xfrm>
          <a:off x="2908300" y="6227463"/>
          <a:ext cx="698500" cy="4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192351</xdr:rowOff>
    </xdr:from>
    <xdr:to>
      <xdr:col>19</xdr:col>
      <xdr:colOff>38100</xdr:colOff>
      <xdr:row>34</xdr:row>
      <xdr:rowOff>293951</xdr:rowOff>
    </xdr:to>
    <xdr:sp macro="" textlink="">
      <xdr:nvSpPr>
        <xdr:cNvPr id="127" name="フローチャート: 判断 126"/>
        <xdr:cNvSpPr/>
      </xdr:nvSpPr>
      <xdr:spPr bwMode="auto">
        <a:xfrm>
          <a:off x="3556000" y="6459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278727</xdr:rowOff>
    </xdr:from>
    <xdr:ext cx="762000" cy="259045"/>
    <xdr:sp macro="" textlink="">
      <xdr:nvSpPr>
        <xdr:cNvPr id="128" name="テキスト ボックス 127"/>
        <xdr:cNvSpPr txBox="1"/>
      </xdr:nvSpPr>
      <xdr:spPr>
        <a:xfrm>
          <a:off x="3225800" y="65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119307</xdr:rowOff>
    </xdr:from>
    <xdr:to>
      <xdr:col>15</xdr:col>
      <xdr:colOff>101600</xdr:colOff>
      <xdr:row>34</xdr:row>
      <xdr:rowOff>220907</xdr:rowOff>
    </xdr:to>
    <xdr:sp macro="" textlink="">
      <xdr:nvSpPr>
        <xdr:cNvPr id="129" name="フローチャート: 判断 128"/>
        <xdr:cNvSpPr/>
      </xdr:nvSpPr>
      <xdr:spPr bwMode="auto">
        <a:xfrm>
          <a:off x="2857500" y="6386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205684</xdr:rowOff>
    </xdr:from>
    <xdr:ext cx="762000" cy="259045"/>
    <xdr:sp macro="" textlink="">
      <xdr:nvSpPr>
        <xdr:cNvPr id="130" name="テキスト ボックス 129"/>
        <xdr:cNvSpPr txBox="1"/>
      </xdr:nvSpPr>
      <xdr:spPr>
        <a:xfrm>
          <a:off x="2527300" y="64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330817</xdr:rowOff>
    </xdr:from>
    <xdr:to>
      <xdr:col>29</xdr:col>
      <xdr:colOff>177800</xdr:colOff>
      <xdr:row>36</xdr:row>
      <xdr:rowOff>89517</xdr:rowOff>
    </xdr:to>
    <xdr:sp macro="" textlink="">
      <xdr:nvSpPr>
        <xdr:cNvPr id="136" name="楕円 135"/>
        <xdr:cNvSpPr/>
      </xdr:nvSpPr>
      <xdr:spPr bwMode="auto">
        <a:xfrm>
          <a:off x="5600700" y="694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302894</xdr:rowOff>
    </xdr:from>
    <xdr:ext cx="762000" cy="259045"/>
    <xdr:sp macro="" textlink="">
      <xdr:nvSpPr>
        <xdr:cNvPr id="137" name="人口1人当たり決算額の推移該当値テキスト445"/>
        <xdr:cNvSpPr txBox="1"/>
      </xdr:nvSpPr>
      <xdr:spPr>
        <a:xfrm>
          <a:off x="5740400" y="69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155339</xdr:rowOff>
    </xdr:from>
    <xdr:to>
      <xdr:col>26</xdr:col>
      <xdr:colOff>101600</xdr:colOff>
      <xdr:row>35</xdr:row>
      <xdr:rowOff>256939</xdr:rowOff>
    </xdr:to>
    <xdr:sp macro="" textlink="">
      <xdr:nvSpPr>
        <xdr:cNvPr id="138" name="楕円 137"/>
        <xdr:cNvSpPr/>
      </xdr:nvSpPr>
      <xdr:spPr bwMode="auto">
        <a:xfrm>
          <a:off x="4953000" y="676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241716</xdr:rowOff>
    </xdr:from>
    <xdr:ext cx="736600" cy="259045"/>
    <xdr:sp macro="" textlink="">
      <xdr:nvSpPr>
        <xdr:cNvPr id="139" name="テキスト ボックス 138"/>
        <xdr:cNvSpPr txBox="1"/>
      </xdr:nvSpPr>
      <xdr:spPr>
        <a:xfrm>
          <a:off x="4622800" y="685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261257</xdr:rowOff>
    </xdr:from>
    <xdr:to>
      <xdr:col>22</xdr:col>
      <xdr:colOff>165100</xdr:colOff>
      <xdr:row>35</xdr:row>
      <xdr:rowOff>19957</xdr:rowOff>
    </xdr:to>
    <xdr:sp macro="" textlink="">
      <xdr:nvSpPr>
        <xdr:cNvPr id="140" name="楕円 139"/>
        <xdr:cNvSpPr/>
      </xdr:nvSpPr>
      <xdr:spPr bwMode="auto">
        <a:xfrm>
          <a:off x="4254500" y="652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30134</xdr:rowOff>
    </xdr:from>
    <xdr:ext cx="762000" cy="259045"/>
    <xdr:sp macro="" textlink="">
      <xdr:nvSpPr>
        <xdr:cNvPr id="141" name="テキスト ボックス 140"/>
        <xdr:cNvSpPr txBox="1"/>
      </xdr:nvSpPr>
      <xdr:spPr>
        <a:xfrm>
          <a:off x="3924300" y="62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300228</xdr:rowOff>
    </xdr:from>
    <xdr:to>
      <xdr:col>19</xdr:col>
      <xdr:colOff>38100</xdr:colOff>
      <xdr:row>34</xdr:row>
      <xdr:rowOff>58928</xdr:rowOff>
    </xdr:to>
    <xdr:sp macro="" textlink="">
      <xdr:nvSpPr>
        <xdr:cNvPr id="142" name="楕円 141"/>
        <xdr:cNvSpPr/>
      </xdr:nvSpPr>
      <xdr:spPr bwMode="auto">
        <a:xfrm>
          <a:off x="3556000" y="622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69105</xdr:rowOff>
    </xdr:from>
    <xdr:ext cx="762000" cy="259045"/>
    <xdr:sp macro="" textlink="">
      <xdr:nvSpPr>
        <xdr:cNvPr id="143" name="テキスト ボックス 142"/>
        <xdr:cNvSpPr txBox="1"/>
      </xdr:nvSpPr>
      <xdr:spPr>
        <a:xfrm>
          <a:off x="3225800" y="599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252113</xdr:rowOff>
    </xdr:from>
    <xdr:to>
      <xdr:col>15</xdr:col>
      <xdr:colOff>101600</xdr:colOff>
      <xdr:row>34</xdr:row>
      <xdr:rowOff>10813</xdr:rowOff>
    </xdr:to>
    <xdr:sp macro="" textlink="">
      <xdr:nvSpPr>
        <xdr:cNvPr id="144" name="楕円 143"/>
        <xdr:cNvSpPr/>
      </xdr:nvSpPr>
      <xdr:spPr bwMode="auto">
        <a:xfrm>
          <a:off x="2857500" y="617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20990</xdr:rowOff>
    </xdr:from>
    <xdr:ext cx="762000" cy="259045"/>
    <xdr:sp macro="" textlink="">
      <xdr:nvSpPr>
        <xdr:cNvPr id="145" name="テキスト ボックス 144"/>
        <xdr:cNvSpPr txBox="1"/>
      </xdr:nvSpPr>
      <xdr:spPr>
        <a:xfrm>
          <a:off x="2527300" y="59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128401</xdr:rowOff>
    </xdr:from>
    <xdr:to>
      <xdr:col>24</xdr:col>
      <xdr:colOff>63500</xdr:colOff>
      <xdr:row>37</xdr:row>
      <xdr:rowOff>151816</xdr:rowOff>
    </xdr:to>
    <xdr:cxnSp macro="">
      <xdr:nvCxnSpPr>
        <xdr:cNvPr id="63" name="直線コネクタ 62"/>
        <xdr:cNvCxnSpPr/>
      </xdr:nvCxnSpPr>
      <xdr:spPr>
        <a:xfrm>
          <a:off x="3797300" y="6472051"/>
          <a:ext cx="8382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56020</xdr:rowOff>
    </xdr:from>
    <xdr:ext cx="534377" cy="259045"/>
    <xdr:sp macro="" textlink="">
      <xdr:nvSpPr>
        <xdr:cNvPr id="64" name="人件費平均値テキスト"/>
        <xdr:cNvSpPr txBox="1"/>
      </xdr:nvSpPr>
      <xdr:spPr>
        <a:xfrm>
          <a:off x="4686300" y="622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123611</xdr:rowOff>
    </xdr:from>
    <xdr:to>
      <xdr:col>19</xdr:col>
      <xdr:colOff>177800</xdr:colOff>
      <xdr:row>37</xdr:row>
      <xdr:rowOff>128401</xdr:rowOff>
    </xdr:to>
    <xdr:cxnSp macro="">
      <xdr:nvCxnSpPr>
        <xdr:cNvPr id="66" name="直線コネクタ 65"/>
        <xdr:cNvCxnSpPr/>
      </xdr:nvCxnSpPr>
      <xdr:spPr>
        <a:xfrm>
          <a:off x="2908300" y="6467261"/>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135791</xdr:rowOff>
    </xdr:from>
    <xdr:ext cx="534377" cy="259045"/>
    <xdr:sp macro="" textlink="">
      <xdr:nvSpPr>
        <xdr:cNvPr id="68" name="テキスト ボックス 67"/>
        <xdr:cNvSpPr txBox="1"/>
      </xdr:nvSpPr>
      <xdr:spPr>
        <a:xfrm>
          <a:off x="3530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112769</xdr:rowOff>
    </xdr:from>
    <xdr:to>
      <xdr:col>15</xdr:col>
      <xdr:colOff>50800</xdr:colOff>
      <xdr:row>37</xdr:row>
      <xdr:rowOff>123611</xdr:rowOff>
    </xdr:to>
    <xdr:cxnSp macro="">
      <xdr:nvCxnSpPr>
        <xdr:cNvPr id="69" name="直線コネクタ 68"/>
        <xdr:cNvCxnSpPr/>
      </xdr:nvCxnSpPr>
      <xdr:spPr>
        <a:xfrm>
          <a:off x="2019300" y="645641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138186</xdr:rowOff>
    </xdr:from>
    <xdr:ext cx="534377" cy="259045"/>
    <xdr:sp macro="" textlink="">
      <xdr:nvSpPr>
        <xdr:cNvPr id="71" name="テキスト ボックス 70"/>
        <xdr:cNvSpPr txBox="1"/>
      </xdr:nvSpPr>
      <xdr:spPr>
        <a:xfrm>
          <a:off x="2641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112769</xdr:rowOff>
    </xdr:from>
    <xdr:to>
      <xdr:col>10</xdr:col>
      <xdr:colOff>114300</xdr:colOff>
      <xdr:row>37</xdr:row>
      <xdr:rowOff>117210</xdr:rowOff>
    </xdr:to>
    <xdr:cxnSp macro="">
      <xdr:nvCxnSpPr>
        <xdr:cNvPr id="72" name="直線コネクタ 71"/>
        <xdr:cNvCxnSpPr/>
      </xdr:nvCxnSpPr>
      <xdr:spPr>
        <a:xfrm flipV="1">
          <a:off x="1130300" y="645641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124372</xdr:rowOff>
    </xdr:from>
    <xdr:ext cx="534377" cy="259045"/>
    <xdr:sp macro="" textlink="">
      <xdr:nvSpPr>
        <xdr:cNvPr id="74" name="テキスト ボックス 73"/>
        <xdr:cNvSpPr txBox="1"/>
      </xdr:nvSpPr>
      <xdr:spPr>
        <a:xfrm>
          <a:off x="1752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117231</xdr:rowOff>
    </xdr:from>
    <xdr:ext cx="534377" cy="259045"/>
    <xdr:sp macro="" textlink="">
      <xdr:nvSpPr>
        <xdr:cNvPr id="76" name="テキスト ボックス 75"/>
        <xdr:cNvSpPr txBox="1"/>
      </xdr:nvSpPr>
      <xdr:spPr>
        <a:xfrm>
          <a:off x="863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101016</xdr:rowOff>
    </xdr:from>
    <xdr:to>
      <xdr:col>24</xdr:col>
      <xdr:colOff>114300</xdr:colOff>
      <xdr:row>38</xdr:row>
      <xdr:rowOff>31166</xdr:rowOff>
    </xdr:to>
    <xdr:sp macro="" textlink="">
      <xdr:nvSpPr>
        <xdr:cNvPr id="82" name="楕円 81"/>
        <xdr:cNvSpPr/>
      </xdr:nvSpPr>
      <xdr:spPr>
        <a:xfrm>
          <a:off x="45847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15943</xdr:rowOff>
    </xdr:from>
    <xdr:ext cx="534377" cy="259045"/>
    <xdr:sp macro="" textlink="">
      <xdr:nvSpPr>
        <xdr:cNvPr id="83" name="人件費該当値テキスト"/>
        <xdr:cNvSpPr txBox="1"/>
      </xdr:nvSpPr>
      <xdr:spPr>
        <a:xfrm>
          <a:off x="4686300" y="63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77601</xdr:rowOff>
    </xdr:from>
    <xdr:to>
      <xdr:col>20</xdr:col>
      <xdr:colOff>38100</xdr:colOff>
      <xdr:row>38</xdr:row>
      <xdr:rowOff>7751</xdr:rowOff>
    </xdr:to>
    <xdr:sp macro="" textlink="">
      <xdr:nvSpPr>
        <xdr:cNvPr id="84" name="楕円 83"/>
        <xdr:cNvSpPr/>
      </xdr:nvSpPr>
      <xdr:spPr>
        <a:xfrm>
          <a:off x="3746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170328</xdr:rowOff>
    </xdr:from>
    <xdr:ext cx="534377" cy="259045"/>
    <xdr:sp macro="" textlink="">
      <xdr:nvSpPr>
        <xdr:cNvPr id="85" name="テキスト ボックス 84"/>
        <xdr:cNvSpPr txBox="1"/>
      </xdr:nvSpPr>
      <xdr:spPr>
        <a:xfrm>
          <a:off x="3530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72811</xdr:rowOff>
    </xdr:from>
    <xdr:to>
      <xdr:col>15</xdr:col>
      <xdr:colOff>101600</xdr:colOff>
      <xdr:row>38</xdr:row>
      <xdr:rowOff>2961</xdr:rowOff>
    </xdr:to>
    <xdr:sp macro="" textlink="">
      <xdr:nvSpPr>
        <xdr:cNvPr id="86" name="楕円 85"/>
        <xdr:cNvSpPr/>
      </xdr:nvSpPr>
      <xdr:spPr>
        <a:xfrm>
          <a:off x="2857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165538</xdr:rowOff>
    </xdr:from>
    <xdr:ext cx="534377" cy="259045"/>
    <xdr:sp macro="" textlink="">
      <xdr:nvSpPr>
        <xdr:cNvPr id="87" name="テキスト ボックス 86"/>
        <xdr:cNvSpPr txBox="1"/>
      </xdr:nvSpPr>
      <xdr:spPr>
        <a:xfrm>
          <a:off x="2641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61969</xdr:rowOff>
    </xdr:from>
    <xdr:to>
      <xdr:col>10</xdr:col>
      <xdr:colOff>165100</xdr:colOff>
      <xdr:row>37</xdr:row>
      <xdr:rowOff>163568</xdr:rowOff>
    </xdr:to>
    <xdr:sp macro="" textlink="">
      <xdr:nvSpPr>
        <xdr:cNvPr id="88" name="楕円 87"/>
        <xdr:cNvSpPr/>
      </xdr:nvSpPr>
      <xdr:spPr>
        <a:xfrm>
          <a:off x="1968500" y="6405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154696</xdr:rowOff>
    </xdr:from>
    <xdr:ext cx="534377" cy="259045"/>
    <xdr:sp macro="" textlink="">
      <xdr:nvSpPr>
        <xdr:cNvPr id="89" name="テキスト ボックス 88"/>
        <xdr:cNvSpPr txBox="1"/>
      </xdr:nvSpPr>
      <xdr:spPr>
        <a:xfrm>
          <a:off x="1752111" y="6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66410</xdr:rowOff>
    </xdr:from>
    <xdr:to>
      <xdr:col>6</xdr:col>
      <xdr:colOff>38100</xdr:colOff>
      <xdr:row>37</xdr:row>
      <xdr:rowOff>168010</xdr:rowOff>
    </xdr:to>
    <xdr:sp macro="" textlink="">
      <xdr:nvSpPr>
        <xdr:cNvPr id="90" name="楕円 89"/>
        <xdr:cNvSpPr/>
      </xdr:nvSpPr>
      <xdr:spPr>
        <a:xfrm>
          <a:off x="1079500" y="64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159137</xdr:rowOff>
    </xdr:from>
    <xdr:ext cx="534377" cy="259045"/>
    <xdr:sp macro="" textlink="">
      <xdr:nvSpPr>
        <xdr:cNvPr id="91" name="テキスト ボックス 90"/>
        <xdr:cNvSpPr txBox="1"/>
      </xdr:nvSpPr>
      <xdr:spPr>
        <a:xfrm>
          <a:off x="863111" y="65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53518</xdr:rowOff>
    </xdr:from>
    <xdr:to>
      <xdr:col>24</xdr:col>
      <xdr:colOff>63500</xdr:colOff>
      <xdr:row>58</xdr:row>
      <xdr:rowOff>72330</xdr:rowOff>
    </xdr:to>
    <xdr:cxnSp macro="">
      <xdr:nvCxnSpPr>
        <xdr:cNvPr id="125" name="直線コネクタ 124"/>
        <xdr:cNvCxnSpPr/>
      </xdr:nvCxnSpPr>
      <xdr:spPr>
        <a:xfrm flipV="1">
          <a:off x="3797300" y="9997618"/>
          <a:ext cx="8382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148544</xdr:rowOff>
    </xdr:from>
    <xdr:ext cx="534377" cy="259045"/>
    <xdr:sp macro="" textlink="">
      <xdr:nvSpPr>
        <xdr:cNvPr id="126" name="物件費平均値テキスト"/>
        <xdr:cNvSpPr txBox="1"/>
      </xdr:nvSpPr>
      <xdr:spPr>
        <a:xfrm>
          <a:off x="4686300" y="974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72330</xdr:rowOff>
    </xdr:from>
    <xdr:to>
      <xdr:col>19</xdr:col>
      <xdr:colOff>177800</xdr:colOff>
      <xdr:row>58</xdr:row>
      <xdr:rowOff>114773</xdr:rowOff>
    </xdr:to>
    <xdr:cxnSp macro="">
      <xdr:nvCxnSpPr>
        <xdr:cNvPr id="128" name="直線コネクタ 127"/>
        <xdr:cNvCxnSpPr/>
      </xdr:nvCxnSpPr>
      <xdr:spPr>
        <a:xfrm flipV="1">
          <a:off x="2908300" y="1001643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60742</xdr:rowOff>
    </xdr:from>
    <xdr:ext cx="534377" cy="259045"/>
    <xdr:sp macro="" textlink="">
      <xdr:nvSpPr>
        <xdr:cNvPr id="130" name="テキスト ボックス 129"/>
        <xdr:cNvSpPr txBox="1"/>
      </xdr:nvSpPr>
      <xdr:spPr>
        <a:xfrm>
          <a:off x="3530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114773</xdr:rowOff>
    </xdr:from>
    <xdr:to>
      <xdr:col>15</xdr:col>
      <xdr:colOff>50800</xdr:colOff>
      <xdr:row>58</xdr:row>
      <xdr:rowOff>127374</xdr:rowOff>
    </xdr:to>
    <xdr:cxnSp macro="">
      <xdr:nvCxnSpPr>
        <xdr:cNvPr id="131" name="直線コネクタ 130"/>
        <xdr:cNvCxnSpPr/>
      </xdr:nvCxnSpPr>
      <xdr:spPr>
        <a:xfrm flipV="1">
          <a:off x="2019300" y="10058873"/>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77506</xdr:rowOff>
    </xdr:from>
    <xdr:ext cx="534377" cy="259045"/>
    <xdr:sp macro="" textlink="">
      <xdr:nvSpPr>
        <xdr:cNvPr id="133" name="テキスト ボックス 132"/>
        <xdr:cNvSpPr txBox="1"/>
      </xdr:nvSpPr>
      <xdr:spPr>
        <a:xfrm>
          <a:off x="2641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127374</xdr:rowOff>
    </xdr:from>
    <xdr:to>
      <xdr:col>10</xdr:col>
      <xdr:colOff>114300</xdr:colOff>
      <xdr:row>58</xdr:row>
      <xdr:rowOff>158083</xdr:rowOff>
    </xdr:to>
    <xdr:cxnSp macro="">
      <xdr:nvCxnSpPr>
        <xdr:cNvPr id="134" name="直線コネクタ 133"/>
        <xdr:cNvCxnSpPr/>
      </xdr:nvCxnSpPr>
      <xdr:spPr>
        <a:xfrm flipV="1">
          <a:off x="1130300" y="1007147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94642</xdr:rowOff>
    </xdr:from>
    <xdr:ext cx="534377" cy="259045"/>
    <xdr:sp macro="" textlink="">
      <xdr:nvSpPr>
        <xdr:cNvPr id="136" name="テキスト ボックス 135"/>
        <xdr:cNvSpPr txBox="1"/>
      </xdr:nvSpPr>
      <xdr:spPr>
        <a:xfrm>
          <a:off x="1752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122845</xdr:rowOff>
    </xdr:from>
    <xdr:ext cx="534377" cy="259045"/>
    <xdr:sp macro="" textlink="">
      <xdr:nvSpPr>
        <xdr:cNvPr id="138" name="テキスト ボックス 137"/>
        <xdr:cNvSpPr txBox="1"/>
      </xdr:nvSpPr>
      <xdr:spPr>
        <a:xfrm>
          <a:off x="863111" y="97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2718</xdr:rowOff>
    </xdr:from>
    <xdr:to>
      <xdr:col>24</xdr:col>
      <xdr:colOff>114300</xdr:colOff>
      <xdr:row>58</xdr:row>
      <xdr:rowOff>104318</xdr:rowOff>
    </xdr:to>
    <xdr:sp macro="" textlink="">
      <xdr:nvSpPr>
        <xdr:cNvPr id="144" name="楕円 143"/>
        <xdr:cNvSpPr/>
      </xdr:nvSpPr>
      <xdr:spPr>
        <a:xfrm>
          <a:off x="45847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104094</xdr:rowOff>
    </xdr:from>
    <xdr:ext cx="534377" cy="259045"/>
    <xdr:sp macro="" textlink="">
      <xdr:nvSpPr>
        <xdr:cNvPr id="145" name="物件費該当値テキスト"/>
        <xdr:cNvSpPr txBox="1"/>
      </xdr:nvSpPr>
      <xdr:spPr>
        <a:xfrm>
          <a:off x="4686300" y="9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21530</xdr:rowOff>
    </xdr:from>
    <xdr:to>
      <xdr:col>20</xdr:col>
      <xdr:colOff>38100</xdr:colOff>
      <xdr:row>58</xdr:row>
      <xdr:rowOff>123130</xdr:rowOff>
    </xdr:to>
    <xdr:sp macro="" textlink="">
      <xdr:nvSpPr>
        <xdr:cNvPr id="146" name="楕円 145"/>
        <xdr:cNvSpPr/>
      </xdr:nvSpPr>
      <xdr:spPr>
        <a:xfrm>
          <a:off x="3746500" y="99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114257</xdr:rowOff>
    </xdr:from>
    <xdr:ext cx="534377" cy="259045"/>
    <xdr:sp macro="" textlink="">
      <xdr:nvSpPr>
        <xdr:cNvPr id="147" name="テキスト ボックス 146"/>
        <xdr:cNvSpPr txBox="1"/>
      </xdr:nvSpPr>
      <xdr:spPr>
        <a:xfrm>
          <a:off x="3530111" y="1005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63973</xdr:rowOff>
    </xdr:from>
    <xdr:to>
      <xdr:col>15</xdr:col>
      <xdr:colOff>101600</xdr:colOff>
      <xdr:row>58</xdr:row>
      <xdr:rowOff>165573</xdr:rowOff>
    </xdr:to>
    <xdr:sp macro="" textlink="">
      <xdr:nvSpPr>
        <xdr:cNvPr id="148" name="楕円 147"/>
        <xdr:cNvSpPr/>
      </xdr:nvSpPr>
      <xdr:spPr>
        <a:xfrm>
          <a:off x="28575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156700</xdr:rowOff>
    </xdr:from>
    <xdr:ext cx="534377" cy="259045"/>
    <xdr:sp macro="" textlink="">
      <xdr:nvSpPr>
        <xdr:cNvPr id="149" name="テキスト ボックス 148"/>
        <xdr:cNvSpPr txBox="1"/>
      </xdr:nvSpPr>
      <xdr:spPr>
        <a:xfrm>
          <a:off x="2641111"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76574</xdr:rowOff>
    </xdr:from>
    <xdr:to>
      <xdr:col>10</xdr:col>
      <xdr:colOff>165100</xdr:colOff>
      <xdr:row>59</xdr:row>
      <xdr:rowOff>6724</xdr:rowOff>
    </xdr:to>
    <xdr:sp macro="" textlink="">
      <xdr:nvSpPr>
        <xdr:cNvPr id="150" name="楕円 149"/>
        <xdr:cNvSpPr/>
      </xdr:nvSpPr>
      <xdr:spPr>
        <a:xfrm>
          <a:off x="1968500" y="100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169301</xdr:rowOff>
    </xdr:from>
    <xdr:ext cx="534377" cy="259045"/>
    <xdr:sp macro="" textlink="">
      <xdr:nvSpPr>
        <xdr:cNvPr id="151" name="テキスト ボックス 150"/>
        <xdr:cNvSpPr txBox="1"/>
      </xdr:nvSpPr>
      <xdr:spPr>
        <a:xfrm>
          <a:off x="1752111" y="101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107283</xdr:rowOff>
    </xdr:from>
    <xdr:to>
      <xdr:col>6</xdr:col>
      <xdr:colOff>38100</xdr:colOff>
      <xdr:row>59</xdr:row>
      <xdr:rowOff>37433</xdr:rowOff>
    </xdr:to>
    <xdr:sp macro="" textlink="">
      <xdr:nvSpPr>
        <xdr:cNvPr id="152" name="楕円 151"/>
        <xdr:cNvSpPr/>
      </xdr:nvSpPr>
      <xdr:spPr>
        <a:xfrm>
          <a:off x="1079500" y="10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28560</xdr:rowOff>
    </xdr:from>
    <xdr:ext cx="534377" cy="259045"/>
    <xdr:sp macro="" textlink="">
      <xdr:nvSpPr>
        <xdr:cNvPr id="153" name="テキスト ボックス 152"/>
        <xdr:cNvSpPr txBox="1"/>
      </xdr:nvSpPr>
      <xdr:spPr>
        <a:xfrm>
          <a:off x="863111" y="101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154178</xdr:rowOff>
    </xdr:from>
    <xdr:to>
      <xdr:col>24</xdr:col>
      <xdr:colOff>63500</xdr:colOff>
      <xdr:row>76</xdr:row>
      <xdr:rowOff>104975</xdr:rowOff>
    </xdr:to>
    <xdr:cxnSp macro="">
      <xdr:nvCxnSpPr>
        <xdr:cNvPr id="184" name="直線コネクタ 183"/>
        <xdr:cNvCxnSpPr/>
      </xdr:nvCxnSpPr>
      <xdr:spPr>
        <a:xfrm flipV="1">
          <a:off x="3797300" y="13012928"/>
          <a:ext cx="8382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152889</xdr:rowOff>
    </xdr:from>
    <xdr:ext cx="469744" cy="259045"/>
    <xdr:sp macro="" textlink="">
      <xdr:nvSpPr>
        <xdr:cNvPr id="185" name="維持補修費平均値テキスト"/>
        <xdr:cNvSpPr txBox="1"/>
      </xdr:nvSpPr>
      <xdr:spPr>
        <a:xfrm>
          <a:off x="4686300" y="1318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73951</xdr:rowOff>
    </xdr:from>
    <xdr:to>
      <xdr:col>19</xdr:col>
      <xdr:colOff>177800</xdr:colOff>
      <xdr:row>76</xdr:row>
      <xdr:rowOff>104975</xdr:rowOff>
    </xdr:to>
    <xdr:cxnSp macro="">
      <xdr:nvCxnSpPr>
        <xdr:cNvPr id="187" name="直線コネクタ 186"/>
        <xdr:cNvCxnSpPr/>
      </xdr:nvCxnSpPr>
      <xdr:spPr>
        <a:xfrm>
          <a:off x="2908300" y="1310415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73951</xdr:rowOff>
    </xdr:from>
    <xdr:to>
      <xdr:col>15</xdr:col>
      <xdr:colOff>50800</xdr:colOff>
      <xdr:row>76</xdr:row>
      <xdr:rowOff>142748</xdr:rowOff>
    </xdr:to>
    <xdr:cxnSp macro="">
      <xdr:nvCxnSpPr>
        <xdr:cNvPr id="190" name="直線コネクタ 189"/>
        <xdr:cNvCxnSpPr/>
      </xdr:nvCxnSpPr>
      <xdr:spPr>
        <a:xfrm flipV="1">
          <a:off x="2019300" y="13104151"/>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121211</xdr:rowOff>
    </xdr:from>
    <xdr:ext cx="469744" cy="259045"/>
    <xdr:sp macro="" textlink="">
      <xdr:nvSpPr>
        <xdr:cNvPr id="192" name="テキスト ボックス 191"/>
        <xdr:cNvSpPr txBox="1"/>
      </xdr:nvSpPr>
      <xdr:spPr>
        <a:xfrm>
          <a:off x="2673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136979</xdr:rowOff>
    </xdr:from>
    <xdr:to>
      <xdr:col>10</xdr:col>
      <xdr:colOff>114300</xdr:colOff>
      <xdr:row>76</xdr:row>
      <xdr:rowOff>142748</xdr:rowOff>
    </xdr:to>
    <xdr:cxnSp macro="">
      <xdr:nvCxnSpPr>
        <xdr:cNvPr id="193" name="直線コネクタ 192"/>
        <xdr:cNvCxnSpPr/>
      </xdr:nvCxnSpPr>
      <xdr:spPr>
        <a:xfrm>
          <a:off x="1130300" y="13167179"/>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103378</xdr:rowOff>
    </xdr:from>
    <xdr:to>
      <xdr:col>24</xdr:col>
      <xdr:colOff>114300</xdr:colOff>
      <xdr:row>76</xdr:row>
      <xdr:rowOff>33528</xdr:rowOff>
    </xdr:to>
    <xdr:sp macro="" textlink="">
      <xdr:nvSpPr>
        <xdr:cNvPr id="203" name="楕円 202"/>
        <xdr:cNvSpPr/>
      </xdr:nvSpPr>
      <xdr:spPr>
        <a:xfrm>
          <a:off x="4584700" y="129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126255</xdr:rowOff>
    </xdr:from>
    <xdr:ext cx="469744" cy="259045"/>
    <xdr:sp macro="" textlink="">
      <xdr:nvSpPr>
        <xdr:cNvPr id="204" name="維持補修費該当値テキスト"/>
        <xdr:cNvSpPr txBox="1"/>
      </xdr:nvSpPr>
      <xdr:spPr>
        <a:xfrm>
          <a:off x="4686300" y="1281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54175</xdr:rowOff>
    </xdr:from>
    <xdr:to>
      <xdr:col>20</xdr:col>
      <xdr:colOff>38100</xdr:colOff>
      <xdr:row>76</xdr:row>
      <xdr:rowOff>155775</xdr:rowOff>
    </xdr:to>
    <xdr:sp macro="" textlink="">
      <xdr:nvSpPr>
        <xdr:cNvPr id="205" name="楕円 204"/>
        <xdr:cNvSpPr/>
      </xdr:nvSpPr>
      <xdr:spPr>
        <a:xfrm>
          <a:off x="3746500" y="130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851</xdr:rowOff>
    </xdr:from>
    <xdr:ext cx="469744" cy="259045"/>
    <xdr:sp macro="" textlink="">
      <xdr:nvSpPr>
        <xdr:cNvPr id="206" name="テキスト ボックス 205"/>
        <xdr:cNvSpPr txBox="1"/>
      </xdr:nvSpPr>
      <xdr:spPr>
        <a:xfrm>
          <a:off x="3562428" y="128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23151</xdr:rowOff>
    </xdr:from>
    <xdr:to>
      <xdr:col>15</xdr:col>
      <xdr:colOff>101600</xdr:colOff>
      <xdr:row>76</xdr:row>
      <xdr:rowOff>124751</xdr:rowOff>
    </xdr:to>
    <xdr:sp macro="" textlink="">
      <xdr:nvSpPr>
        <xdr:cNvPr id="207" name="楕円 206"/>
        <xdr:cNvSpPr/>
      </xdr:nvSpPr>
      <xdr:spPr>
        <a:xfrm>
          <a:off x="28575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141278</xdr:rowOff>
    </xdr:from>
    <xdr:ext cx="469744" cy="259045"/>
    <xdr:sp macro="" textlink="">
      <xdr:nvSpPr>
        <xdr:cNvPr id="208" name="テキスト ボックス 207"/>
        <xdr:cNvSpPr txBox="1"/>
      </xdr:nvSpPr>
      <xdr:spPr>
        <a:xfrm>
          <a:off x="2673428" y="128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91948</xdr:rowOff>
    </xdr:from>
    <xdr:to>
      <xdr:col>10</xdr:col>
      <xdr:colOff>165100</xdr:colOff>
      <xdr:row>77</xdr:row>
      <xdr:rowOff>22098</xdr:rowOff>
    </xdr:to>
    <xdr:sp macro="" textlink="">
      <xdr:nvSpPr>
        <xdr:cNvPr id="209" name="楕円 208"/>
        <xdr:cNvSpPr/>
      </xdr:nvSpPr>
      <xdr:spPr>
        <a:xfrm>
          <a:off x="1968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38625</xdr:rowOff>
    </xdr:from>
    <xdr:ext cx="469744" cy="259045"/>
    <xdr:sp macro="" textlink="">
      <xdr:nvSpPr>
        <xdr:cNvPr id="210" name="テキスト ボックス 209"/>
        <xdr:cNvSpPr txBox="1"/>
      </xdr:nvSpPr>
      <xdr:spPr>
        <a:xfrm>
          <a:off x="1784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86179</xdr:rowOff>
    </xdr:from>
    <xdr:to>
      <xdr:col>6</xdr:col>
      <xdr:colOff>38100</xdr:colOff>
      <xdr:row>77</xdr:row>
      <xdr:rowOff>16329</xdr:rowOff>
    </xdr:to>
    <xdr:sp macro="" textlink="">
      <xdr:nvSpPr>
        <xdr:cNvPr id="211" name="楕円 210"/>
        <xdr:cNvSpPr/>
      </xdr:nvSpPr>
      <xdr:spPr>
        <a:xfrm>
          <a:off x="1079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32855</xdr:rowOff>
    </xdr:from>
    <xdr:ext cx="469744" cy="259045"/>
    <xdr:sp macro="" textlink="">
      <xdr:nvSpPr>
        <xdr:cNvPr id="212" name="テキスト ボックス 211"/>
        <xdr:cNvSpPr txBox="1"/>
      </xdr:nvSpPr>
      <xdr:spPr>
        <a:xfrm>
          <a:off x="895428" y="128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92478</xdr:rowOff>
    </xdr:from>
    <xdr:to>
      <xdr:col>24</xdr:col>
      <xdr:colOff>63500</xdr:colOff>
      <xdr:row>95</xdr:row>
      <xdr:rowOff>116204</xdr:rowOff>
    </xdr:to>
    <xdr:cxnSp macro="">
      <xdr:nvCxnSpPr>
        <xdr:cNvPr id="244" name="直線コネクタ 243"/>
        <xdr:cNvCxnSpPr/>
      </xdr:nvCxnSpPr>
      <xdr:spPr>
        <a:xfrm flipV="1">
          <a:off x="3797300" y="16380228"/>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53957</xdr:rowOff>
    </xdr:from>
    <xdr:ext cx="599010" cy="259045"/>
    <xdr:sp macro="" textlink="">
      <xdr:nvSpPr>
        <xdr:cNvPr id="245" name="扶助費平均値テキスト"/>
        <xdr:cNvSpPr txBox="1"/>
      </xdr:nvSpPr>
      <xdr:spPr>
        <a:xfrm>
          <a:off x="4686300" y="16170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116204</xdr:rowOff>
    </xdr:from>
    <xdr:to>
      <xdr:col>19</xdr:col>
      <xdr:colOff>177800</xdr:colOff>
      <xdr:row>96</xdr:row>
      <xdr:rowOff>21971</xdr:rowOff>
    </xdr:to>
    <xdr:cxnSp macro="">
      <xdr:nvCxnSpPr>
        <xdr:cNvPr id="247" name="直線コネクタ 246"/>
        <xdr:cNvCxnSpPr/>
      </xdr:nvCxnSpPr>
      <xdr:spPr>
        <a:xfrm flipV="1">
          <a:off x="2908300" y="16403954"/>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21971</xdr:rowOff>
    </xdr:from>
    <xdr:to>
      <xdr:col>15</xdr:col>
      <xdr:colOff>50800</xdr:colOff>
      <xdr:row>96</xdr:row>
      <xdr:rowOff>127422</xdr:rowOff>
    </xdr:to>
    <xdr:cxnSp macro="">
      <xdr:nvCxnSpPr>
        <xdr:cNvPr id="250" name="直線コネクタ 249"/>
        <xdr:cNvCxnSpPr/>
      </xdr:nvCxnSpPr>
      <xdr:spPr>
        <a:xfrm flipV="1">
          <a:off x="2019300" y="16481171"/>
          <a:ext cx="889000" cy="10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127422</xdr:rowOff>
    </xdr:from>
    <xdr:to>
      <xdr:col>10</xdr:col>
      <xdr:colOff>114300</xdr:colOff>
      <xdr:row>97</xdr:row>
      <xdr:rowOff>29204</xdr:rowOff>
    </xdr:to>
    <xdr:cxnSp macro="">
      <xdr:nvCxnSpPr>
        <xdr:cNvPr id="253" name="直線コネクタ 252"/>
        <xdr:cNvCxnSpPr/>
      </xdr:nvCxnSpPr>
      <xdr:spPr>
        <a:xfrm flipV="1">
          <a:off x="1130300" y="16586622"/>
          <a:ext cx="889000" cy="7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41678</xdr:rowOff>
    </xdr:from>
    <xdr:to>
      <xdr:col>24</xdr:col>
      <xdr:colOff>114300</xdr:colOff>
      <xdr:row>95</xdr:row>
      <xdr:rowOff>143278</xdr:rowOff>
    </xdr:to>
    <xdr:sp macro="" textlink="">
      <xdr:nvSpPr>
        <xdr:cNvPr id="263" name="楕円 262"/>
        <xdr:cNvSpPr/>
      </xdr:nvSpPr>
      <xdr:spPr>
        <a:xfrm>
          <a:off x="45847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20105</xdr:rowOff>
    </xdr:from>
    <xdr:ext cx="599010" cy="259045"/>
    <xdr:sp macro="" textlink="">
      <xdr:nvSpPr>
        <xdr:cNvPr id="264" name="扶助費該当値テキスト"/>
        <xdr:cNvSpPr txBox="1"/>
      </xdr:nvSpPr>
      <xdr:spPr>
        <a:xfrm>
          <a:off x="4686300" y="1630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65404</xdr:rowOff>
    </xdr:from>
    <xdr:to>
      <xdr:col>20</xdr:col>
      <xdr:colOff>38100</xdr:colOff>
      <xdr:row>95</xdr:row>
      <xdr:rowOff>167004</xdr:rowOff>
    </xdr:to>
    <xdr:sp macro="" textlink="">
      <xdr:nvSpPr>
        <xdr:cNvPr id="265" name="楕円 264"/>
        <xdr:cNvSpPr/>
      </xdr:nvSpPr>
      <xdr:spPr>
        <a:xfrm>
          <a:off x="3746500" y="163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12081</xdr:rowOff>
    </xdr:from>
    <xdr:ext cx="599010" cy="259045"/>
    <xdr:sp macro="" textlink="">
      <xdr:nvSpPr>
        <xdr:cNvPr id="266" name="テキスト ボックス 265"/>
        <xdr:cNvSpPr txBox="1"/>
      </xdr:nvSpPr>
      <xdr:spPr>
        <a:xfrm>
          <a:off x="3497795" y="161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142621</xdr:rowOff>
    </xdr:from>
    <xdr:to>
      <xdr:col>15</xdr:col>
      <xdr:colOff>101600</xdr:colOff>
      <xdr:row>96</xdr:row>
      <xdr:rowOff>72771</xdr:rowOff>
    </xdr:to>
    <xdr:sp macro="" textlink="">
      <xdr:nvSpPr>
        <xdr:cNvPr id="267" name="楕円 266"/>
        <xdr:cNvSpPr/>
      </xdr:nvSpPr>
      <xdr:spPr>
        <a:xfrm>
          <a:off x="2857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89298</xdr:rowOff>
    </xdr:from>
    <xdr:ext cx="599010" cy="259045"/>
    <xdr:sp macro="" textlink="">
      <xdr:nvSpPr>
        <xdr:cNvPr id="268" name="テキスト ボックス 267"/>
        <xdr:cNvSpPr txBox="1"/>
      </xdr:nvSpPr>
      <xdr:spPr>
        <a:xfrm>
          <a:off x="2608795" y="162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76622</xdr:rowOff>
    </xdr:from>
    <xdr:to>
      <xdr:col>10</xdr:col>
      <xdr:colOff>165100</xdr:colOff>
      <xdr:row>97</xdr:row>
      <xdr:rowOff>6772</xdr:rowOff>
    </xdr:to>
    <xdr:sp macro="" textlink="">
      <xdr:nvSpPr>
        <xdr:cNvPr id="269" name="楕円 268"/>
        <xdr:cNvSpPr/>
      </xdr:nvSpPr>
      <xdr:spPr>
        <a:xfrm>
          <a:off x="19685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23299</xdr:rowOff>
    </xdr:from>
    <xdr:ext cx="599010" cy="259045"/>
    <xdr:sp macro="" textlink="">
      <xdr:nvSpPr>
        <xdr:cNvPr id="270" name="テキスト ボックス 269"/>
        <xdr:cNvSpPr txBox="1"/>
      </xdr:nvSpPr>
      <xdr:spPr>
        <a:xfrm>
          <a:off x="1719795" y="1631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149854</xdr:rowOff>
    </xdr:from>
    <xdr:to>
      <xdr:col>6</xdr:col>
      <xdr:colOff>38100</xdr:colOff>
      <xdr:row>97</xdr:row>
      <xdr:rowOff>80004</xdr:rowOff>
    </xdr:to>
    <xdr:sp macro="" textlink="">
      <xdr:nvSpPr>
        <xdr:cNvPr id="271" name="楕円 270"/>
        <xdr:cNvSpPr/>
      </xdr:nvSpPr>
      <xdr:spPr>
        <a:xfrm>
          <a:off x="1079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96531</xdr:rowOff>
    </xdr:from>
    <xdr:ext cx="599010" cy="259045"/>
    <xdr:sp macro="" textlink="">
      <xdr:nvSpPr>
        <xdr:cNvPr id="272" name="テキスト ボックス 271"/>
        <xdr:cNvSpPr txBox="1"/>
      </xdr:nvSpPr>
      <xdr:spPr>
        <a:xfrm>
          <a:off x="830795" y="1638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150771</xdr:rowOff>
    </xdr:from>
    <xdr:to>
      <xdr:col>55</xdr:col>
      <xdr:colOff>0</xdr:colOff>
      <xdr:row>38</xdr:row>
      <xdr:rowOff>38234</xdr:rowOff>
    </xdr:to>
    <xdr:cxnSp macro="">
      <xdr:nvCxnSpPr>
        <xdr:cNvPr id="304" name="直線コネクタ 303"/>
        <xdr:cNvCxnSpPr/>
      </xdr:nvCxnSpPr>
      <xdr:spPr>
        <a:xfrm flipV="1">
          <a:off x="9639300" y="6494421"/>
          <a:ext cx="8382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102698</xdr:rowOff>
    </xdr:from>
    <xdr:ext cx="534377" cy="259045"/>
    <xdr:sp macro="" textlink="">
      <xdr:nvSpPr>
        <xdr:cNvPr id="305" name="補助費等平均値テキスト"/>
        <xdr:cNvSpPr txBox="1"/>
      </xdr:nvSpPr>
      <xdr:spPr>
        <a:xfrm>
          <a:off x="10528300" y="627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171182</xdr:rowOff>
    </xdr:from>
    <xdr:to>
      <xdr:col>50</xdr:col>
      <xdr:colOff>114300</xdr:colOff>
      <xdr:row>38</xdr:row>
      <xdr:rowOff>38234</xdr:rowOff>
    </xdr:to>
    <xdr:cxnSp macro="">
      <xdr:nvCxnSpPr>
        <xdr:cNvPr id="307" name="直線コネクタ 306"/>
        <xdr:cNvCxnSpPr/>
      </xdr:nvCxnSpPr>
      <xdr:spPr>
        <a:xfrm>
          <a:off x="8750300" y="6514832"/>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49456</xdr:rowOff>
    </xdr:from>
    <xdr:ext cx="534377" cy="259045"/>
    <xdr:sp macro="" textlink="">
      <xdr:nvSpPr>
        <xdr:cNvPr id="309" name="テキスト ボックス 308"/>
        <xdr:cNvSpPr txBox="1"/>
      </xdr:nvSpPr>
      <xdr:spPr>
        <a:xfrm>
          <a:off x="9372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113705</xdr:rowOff>
    </xdr:from>
    <xdr:to>
      <xdr:col>45</xdr:col>
      <xdr:colOff>177800</xdr:colOff>
      <xdr:row>37</xdr:row>
      <xdr:rowOff>171182</xdr:rowOff>
    </xdr:to>
    <xdr:cxnSp macro="">
      <xdr:nvCxnSpPr>
        <xdr:cNvPr id="310" name="直線コネクタ 309"/>
        <xdr:cNvCxnSpPr/>
      </xdr:nvCxnSpPr>
      <xdr:spPr>
        <a:xfrm>
          <a:off x="7861300" y="6457355"/>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24343</xdr:rowOff>
    </xdr:from>
    <xdr:ext cx="534377" cy="259045"/>
    <xdr:sp macro="" textlink="">
      <xdr:nvSpPr>
        <xdr:cNvPr id="312" name="テキスト ボックス 311"/>
        <xdr:cNvSpPr txBox="1"/>
      </xdr:nvSpPr>
      <xdr:spPr>
        <a:xfrm>
          <a:off x="8483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112921</xdr:rowOff>
    </xdr:from>
    <xdr:to>
      <xdr:col>41</xdr:col>
      <xdr:colOff>50800</xdr:colOff>
      <xdr:row>37</xdr:row>
      <xdr:rowOff>113705</xdr:rowOff>
    </xdr:to>
    <xdr:cxnSp macro="">
      <xdr:nvCxnSpPr>
        <xdr:cNvPr id="313" name="直線コネクタ 312"/>
        <xdr:cNvCxnSpPr/>
      </xdr:nvCxnSpPr>
      <xdr:spPr>
        <a:xfrm>
          <a:off x="6972300" y="6456571"/>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98148</xdr:rowOff>
    </xdr:from>
    <xdr:ext cx="534377" cy="259045"/>
    <xdr:sp macro="" textlink="">
      <xdr:nvSpPr>
        <xdr:cNvPr id="315" name="テキスト ボックス 314"/>
        <xdr:cNvSpPr txBox="1"/>
      </xdr:nvSpPr>
      <xdr:spPr>
        <a:xfrm>
          <a:off x="7594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99095</xdr:rowOff>
    </xdr:from>
    <xdr:ext cx="534377" cy="259045"/>
    <xdr:sp macro="" textlink="">
      <xdr:nvSpPr>
        <xdr:cNvPr id="317" name="テキスト ボックス 316"/>
        <xdr:cNvSpPr txBox="1"/>
      </xdr:nvSpPr>
      <xdr:spPr>
        <a:xfrm>
          <a:off x="6705111" y="60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99971</xdr:rowOff>
    </xdr:from>
    <xdr:to>
      <xdr:col>55</xdr:col>
      <xdr:colOff>50800</xdr:colOff>
      <xdr:row>38</xdr:row>
      <xdr:rowOff>30121</xdr:rowOff>
    </xdr:to>
    <xdr:sp macro="" textlink="">
      <xdr:nvSpPr>
        <xdr:cNvPr id="323" name="楕円 322"/>
        <xdr:cNvSpPr/>
      </xdr:nvSpPr>
      <xdr:spPr>
        <a:xfrm>
          <a:off x="10426700" y="6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78398</xdr:rowOff>
    </xdr:from>
    <xdr:ext cx="534377" cy="259045"/>
    <xdr:sp macro="" textlink="">
      <xdr:nvSpPr>
        <xdr:cNvPr id="324" name="補助費等該当値テキスト"/>
        <xdr:cNvSpPr txBox="1"/>
      </xdr:nvSpPr>
      <xdr:spPr>
        <a:xfrm>
          <a:off x="10528300" y="64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158884</xdr:rowOff>
    </xdr:from>
    <xdr:to>
      <xdr:col>50</xdr:col>
      <xdr:colOff>165100</xdr:colOff>
      <xdr:row>38</xdr:row>
      <xdr:rowOff>89034</xdr:rowOff>
    </xdr:to>
    <xdr:sp macro="" textlink="">
      <xdr:nvSpPr>
        <xdr:cNvPr id="325" name="楕円 324"/>
        <xdr:cNvSpPr/>
      </xdr:nvSpPr>
      <xdr:spPr>
        <a:xfrm>
          <a:off x="9588500" y="6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80161</xdr:rowOff>
    </xdr:from>
    <xdr:ext cx="534377" cy="259045"/>
    <xdr:sp macro="" textlink="">
      <xdr:nvSpPr>
        <xdr:cNvPr id="326" name="テキスト ボックス 325"/>
        <xdr:cNvSpPr txBox="1"/>
      </xdr:nvSpPr>
      <xdr:spPr>
        <a:xfrm>
          <a:off x="9372111" y="6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120381</xdr:rowOff>
    </xdr:from>
    <xdr:to>
      <xdr:col>46</xdr:col>
      <xdr:colOff>38100</xdr:colOff>
      <xdr:row>38</xdr:row>
      <xdr:rowOff>50532</xdr:rowOff>
    </xdr:to>
    <xdr:sp macro="" textlink="">
      <xdr:nvSpPr>
        <xdr:cNvPr id="327" name="楕円 326"/>
        <xdr:cNvSpPr/>
      </xdr:nvSpPr>
      <xdr:spPr>
        <a:xfrm>
          <a:off x="8699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41659</xdr:rowOff>
    </xdr:from>
    <xdr:ext cx="534377" cy="259045"/>
    <xdr:sp macro="" textlink="">
      <xdr:nvSpPr>
        <xdr:cNvPr id="328" name="テキスト ボックス 327"/>
        <xdr:cNvSpPr txBox="1"/>
      </xdr:nvSpPr>
      <xdr:spPr>
        <a:xfrm>
          <a:off x="8483111" y="65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62905</xdr:rowOff>
    </xdr:from>
    <xdr:to>
      <xdr:col>41</xdr:col>
      <xdr:colOff>101600</xdr:colOff>
      <xdr:row>37</xdr:row>
      <xdr:rowOff>164505</xdr:rowOff>
    </xdr:to>
    <xdr:sp macro="" textlink="">
      <xdr:nvSpPr>
        <xdr:cNvPr id="329" name="楕円 328"/>
        <xdr:cNvSpPr/>
      </xdr:nvSpPr>
      <xdr:spPr>
        <a:xfrm>
          <a:off x="7810500" y="64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155632</xdr:rowOff>
    </xdr:from>
    <xdr:ext cx="534377" cy="259045"/>
    <xdr:sp macro="" textlink="">
      <xdr:nvSpPr>
        <xdr:cNvPr id="330" name="テキスト ボックス 329"/>
        <xdr:cNvSpPr txBox="1"/>
      </xdr:nvSpPr>
      <xdr:spPr>
        <a:xfrm>
          <a:off x="7594111" y="64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62121</xdr:rowOff>
    </xdr:from>
    <xdr:to>
      <xdr:col>36</xdr:col>
      <xdr:colOff>165100</xdr:colOff>
      <xdr:row>37</xdr:row>
      <xdr:rowOff>163721</xdr:rowOff>
    </xdr:to>
    <xdr:sp macro="" textlink="">
      <xdr:nvSpPr>
        <xdr:cNvPr id="331" name="楕円 330"/>
        <xdr:cNvSpPr/>
      </xdr:nvSpPr>
      <xdr:spPr>
        <a:xfrm>
          <a:off x="6921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154848</xdr:rowOff>
    </xdr:from>
    <xdr:ext cx="534377" cy="259045"/>
    <xdr:sp macro="" textlink="">
      <xdr:nvSpPr>
        <xdr:cNvPr id="332" name="テキスト ボックス 331"/>
        <xdr:cNvSpPr txBox="1"/>
      </xdr:nvSpPr>
      <xdr:spPr>
        <a:xfrm>
          <a:off x="6705111" y="64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10617</xdr:rowOff>
    </xdr:from>
    <xdr:to>
      <xdr:col>55</xdr:col>
      <xdr:colOff>0</xdr:colOff>
      <xdr:row>59</xdr:row>
      <xdr:rowOff>71719</xdr:rowOff>
    </xdr:to>
    <xdr:cxnSp macro="">
      <xdr:nvCxnSpPr>
        <xdr:cNvPr id="364" name="直線コネクタ 363"/>
        <xdr:cNvCxnSpPr/>
      </xdr:nvCxnSpPr>
      <xdr:spPr>
        <a:xfrm>
          <a:off x="9639300" y="10126167"/>
          <a:ext cx="8382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60766</xdr:rowOff>
    </xdr:from>
    <xdr:ext cx="534377" cy="259045"/>
    <xdr:sp macro="" textlink="">
      <xdr:nvSpPr>
        <xdr:cNvPr id="365" name="普通建設事業費平均値テキスト"/>
        <xdr:cNvSpPr txBox="1"/>
      </xdr:nvSpPr>
      <xdr:spPr>
        <a:xfrm>
          <a:off x="10528300" y="9833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10617</xdr:rowOff>
    </xdr:from>
    <xdr:to>
      <xdr:col>50</xdr:col>
      <xdr:colOff>114300</xdr:colOff>
      <xdr:row>59</xdr:row>
      <xdr:rowOff>24791</xdr:rowOff>
    </xdr:to>
    <xdr:cxnSp macro="">
      <xdr:nvCxnSpPr>
        <xdr:cNvPr id="367" name="直線コネクタ 366"/>
        <xdr:cNvCxnSpPr/>
      </xdr:nvCxnSpPr>
      <xdr:spPr>
        <a:xfrm flipV="1">
          <a:off x="8750300" y="1012616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102905</xdr:rowOff>
    </xdr:from>
    <xdr:ext cx="534377" cy="259045"/>
    <xdr:sp macro="" textlink="">
      <xdr:nvSpPr>
        <xdr:cNvPr id="369" name="テキスト ボックス 368"/>
        <xdr:cNvSpPr txBox="1"/>
      </xdr:nvSpPr>
      <xdr:spPr>
        <a:xfrm>
          <a:off x="9372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16539</xdr:rowOff>
    </xdr:from>
    <xdr:to>
      <xdr:col>45</xdr:col>
      <xdr:colOff>177800</xdr:colOff>
      <xdr:row>59</xdr:row>
      <xdr:rowOff>24791</xdr:rowOff>
    </xdr:to>
    <xdr:cxnSp macro="">
      <xdr:nvCxnSpPr>
        <xdr:cNvPr id="370" name="直線コネクタ 369"/>
        <xdr:cNvCxnSpPr/>
      </xdr:nvCxnSpPr>
      <xdr:spPr>
        <a:xfrm>
          <a:off x="7861300" y="10132089"/>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16277</xdr:rowOff>
    </xdr:from>
    <xdr:ext cx="534377" cy="259045"/>
    <xdr:sp macro="" textlink="">
      <xdr:nvSpPr>
        <xdr:cNvPr id="372" name="テキスト ボックス 371"/>
        <xdr:cNvSpPr txBox="1"/>
      </xdr:nvSpPr>
      <xdr:spPr>
        <a:xfrm>
          <a:off x="8483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16539</xdr:rowOff>
    </xdr:from>
    <xdr:to>
      <xdr:col>41</xdr:col>
      <xdr:colOff>50800</xdr:colOff>
      <xdr:row>59</xdr:row>
      <xdr:rowOff>65166</xdr:rowOff>
    </xdr:to>
    <xdr:cxnSp macro="">
      <xdr:nvCxnSpPr>
        <xdr:cNvPr id="373" name="直線コネクタ 372"/>
        <xdr:cNvCxnSpPr/>
      </xdr:nvCxnSpPr>
      <xdr:spPr>
        <a:xfrm flipV="1">
          <a:off x="6972300" y="1013208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20919</xdr:rowOff>
    </xdr:from>
    <xdr:to>
      <xdr:col>55</xdr:col>
      <xdr:colOff>50800</xdr:colOff>
      <xdr:row>59</xdr:row>
      <xdr:rowOff>122519</xdr:rowOff>
    </xdr:to>
    <xdr:sp macro="" textlink="">
      <xdr:nvSpPr>
        <xdr:cNvPr id="383" name="楕円 382"/>
        <xdr:cNvSpPr/>
      </xdr:nvSpPr>
      <xdr:spPr>
        <a:xfrm>
          <a:off x="10426700" y="101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107296</xdr:rowOff>
    </xdr:from>
    <xdr:ext cx="534377" cy="259045"/>
    <xdr:sp macro="" textlink="">
      <xdr:nvSpPr>
        <xdr:cNvPr id="384" name="普通建設事業費該当値テキスト"/>
        <xdr:cNvSpPr txBox="1"/>
      </xdr:nvSpPr>
      <xdr:spPr>
        <a:xfrm>
          <a:off x="10528300" y="100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131267</xdr:rowOff>
    </xdr:from>
    <xdr:to>
      <xdr:col>50</xdr:col>
      <xdr:colOff>165100</xdr:colOff>
      <xdr:row>59</xdr:row>
      <xdr:rowOff>61417</xdr:rowOff>
    </xdr:to>
    <xdr:sp macro="" textlink="">
      <xdr:nvSpPr>
        <xdr:cNvPr id="385" name="楕円 384"/>
        <xdr:cNvSpPr/>
      </xdr:nvSpPr>
      <xdr:spPr>
        <a:xfrm>
          <a:off x="9588500" y="100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52544</xdr:rowOff>
    </xdr:from>
    <xdr:ext cx="534377" cy="259045"/>
    <xdr:sp macro="" textlink="">
      <xdr:nvSpPr>
        <xdr:cNvPr id="386" name="テキスト ボックス 385"/>
        <xdr:cNvSpPr txBox="1"/>
      </xdr:nvSpPr>
      <xdr:spPr>
        <a:xfrm>
          <a:off x="9372111" y="101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145441</xdr:rowOff>
    </xdr:from>
    <xdr:to>
      <xdr:col>46</xdr:col>
      <xdr:colOff>38100</xdr:colOff>
      <xdr:row>59</xdr:row>
      <xdr:rowOff>75591</xdr:rowOff>
    </xdr:to>
    <xdr:sp macro="" textlink="">
      <xdr:nvSpPr>
        <xdr:cNvPr id="387" name="楕円 386"/>
        <xdr:cNvSpPr/>
      </xdr:nvSpPr>
      <xdr:spPr>
        <a:xfrm>
          <a:off x="8699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66718</xdr:rowOff>
    </xdr:from>
    <xdr:ext cx="534377" cy="259045"/>
    <xdr:sp macro="" textlink="">
      <xdr:nvSpPr>
        <xdr:cNvPr id="388" name="テキスト ボックス 387"/>
        <xdr:cNvSpPr txBox="1"/>
      </xdr:nvSpPr>
      <xdr:spPr>
        <a:xfrm>
          <a:off x="8483111" y="101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137189</xdr:rowOff>
    </xdr:from>
    <xdr:to>
      <xdr:col>41</xdr:col>
      <xdr:colOff>101600</xdr:colOff>
      <xdr:row>59</xdr:row>
      <xdr:rowOff>67339</xdr:rowOff>
    </xdr:to>
    <xdr:sp macro="" textlink="">
      <xdr:nvSpPr>
        <xdr:cNvPr id="389" name="楕円 388"/>
        <xdr:cNvSpPr/>
      </xdr:nvSpPr>
      <xdr:spPr>
        <a:xfrm>
          <a:off x="7810500" y="100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58466</xdr:rowOff>
    </xdr:from>
    <xdr:ext cx="534377" cy="259045"/>
    <xdr:sp macro="" textlink="">
      <xdr:nvSpPr>
        <xdr:cNvPr id="390" name="テキスト ボックス 389"/>
        <xdr:cNvSpPr txBox="1"/>
      </xdr:nvSpPr>
      <xdr:spPr>
        <a:xfrm>
          <a:off x="7594111" y="101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14366</xdr:rowOff>
    </xdr:from>
    <xdr:to>
      <xdr:col>36</xdr:col>
      <xdr:colOff>165100</xdr:colOff>
      <xdr:row>59</xdr:row>
      <xdr:rowOff>115966</xdr:rowOff>
    </xdr:to>
    <xdr:sp macro="" textlink="">
      <xdr:nvSpPr>
        <xdr:cNvPr id="391" name="楕円 390"/>
        <xdr:cNvSpPr/>
      </xdr:nvSpPr>
      <xdr:spPr>
        <a:xfrm>
          <a:off x="6921500" y="101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107093</xdr:rowOff>
    </xdr:from>
    <xdr:ext cx="534377" cy="259045"/>
    <xdr:sp macro="" textlink="">
      <xdr:nvSpPr>
        <xdr:cNvPr id="392" name="テキスト ボックス 391"/>
        <xdr:cNvSpPr txBox="1"/>
      </xdr:nvSpPr>
      <xdr:spPr>
        <a:xfrm>
          <a:off x="6705111" y="102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103032</xdr:rowOff>
    </xdr:from>
    <xdr:to>
      <xdr:col>55</xdr:col>
      <xdr:colOff>0</xdr:colOff>
      <xdr:row>77</xdr:row>
      <xdr:rowOff>150079</xdr:rowOff>
    </xdr:to>
    <xdr:cxnSp macro="">
      <xdr:nvCxnSpPr>
        <xdr:cNvPr id="419" name="直線コネクタ 418"/>
        <xdr:cNvCxnSpPr/>
      </xdr:nvCxnSpPr>
      <xdr:spPr>
        <a:xfrm>
          <a:off x="9639300" y="13304682"/>
          <a:ext cx="8382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95580</xdr:rowOff>
    </xdr:from>
    <xdr:to>
      <xdr:col>50</xdr:col>
      <xdr:colOff>114300</xdr:colOff>
      <xdr:row>77</xdr:row>
      <xdr:rowOff>103032</xdr:rowOff>
    </xdr:to>
    <xdr:cxnSp macro="">
      <xdr:nvCxnSpPr>
        <xdr:cNvPr id="422" name="直線コネクタ 421"/>
        <xdr:cNvCxnSpPr/>
      </xdr:nvCxnSpPr>
      <xdr:spPr>
        <a:xfrm>
          <a:off x="8750300" y="1329723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63695</xdr:rowOff>
    </xdr:from>
    <xdr:ext cx="469744" cy="259045"/>
    <xdr:sp macro="" textlink="">
      <xdr:nvSpPr>
        <xdr:cNvPr id="424" name="テキスト ボックス 423"/>
        <xdr:cNvSpPr txBox="1"/>
      </xdr:nvSpPr>
      <xdr:spPr>
        <a:xfrm>
          <a:off x="9404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95580</xdr:rowOff>
    </xdr:from>
    <xdr:to>
      <xdr:col>45</xdr:col>
      <xdr:colOff>177800</xdr:colOff>
      <xdr:row>77</xdr:row>
      <xdr:rowOff>105868</xdr:rowOff>
    </xdr:to>
    <xdr:cxnSp macro="">
      <xdr:nvCxnSpPr>
        <xdr:cNvPr id="425" name="直線コネクタ 424"/>
        <xdr:cNvCxnSpPr/>
      </xdr:nvCxnSpPr>
      <xdr:spPr>
        <a:xfrm flipV="1">
          <a:off x="7861300" y="13297230"/>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27" name="テキスト ボックス 426"/>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18615</xdr:rowOff>
    </xdr:from>
    <xdr:ext cx="469744" cy="259045"/>
    <xdr:sp macro="" textlink="">
      <xdr:nvSpPr>
        <xdr:cNvPr id="429" name="テキスト ボックス 428"/>
        <xdr:cNvSpPr txBox="1"/>
      </xdr:nvSpPr>
      <xdr:spPr>
        <a:xfrm>
          <a:off x="7626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99279</xdr:rowOff>
    </xdr:from>
    <xdr:to>
      <xdr:col>55</xdr:col>
      <xdr:colOff>50800</xdr:colOff>
      <xdr:row>78</xdr:row>
      <xdr:rowOff>29429</xdr:rowOff>
    </xdr:to>
    <xdr:sp macro="" textlink="">
      <xdr:nvSpPr>
        <xdr:cNvPr id="435" name="楕円 434"/>
        <xdr:cNvSpPr/>
      </xdr:nvSpPr>
      <xdr:spPr>
        <a:xfrm>
          <a:off x="10426700" y="133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77706</xdr:rowOff>
    </xdr:from>
    <xdr:ext cx="469744" cy="259045"/>
    <xdr:sp macro="" textlink="">
      <xdr:nvSpPr>
        <xdr:cNvPr id="436" name="普通建設事業費 （ うち新規整備　）該当値テキスト"/>
        <xdr:cNvSpPr txBox="1"/>
      </xdr:nvSpPr>
      <xdr:spPr>
        <a:xfrm>
          <a:off x="10528300" y="1327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52232</xdr:rowOff>
    </xdr:from>
    <xdr:to>
      <xdr:col>50</xdr:col>
      <xdr:colOff>165100</xdr:colOff>
      <xdr:row>77</xdr:row>
      <xdr:rowOff>153832</xdr:rowOff>
    </xdr:to>
    <xdr:sp macro="" textlink="">
      <xdr:nvSpPr>
        <xdr:cNvPr id="437" name="楕円 436"/>
        <xdr:cNvSpPr/>
      </xdr:nvSpPr>
      <xdr:spPr>
        <a:xfrm>
          <a:off x="9588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144959</xdr:rowOff>
    </xdr:from>
    <xdr:ext cx="469744" cy="259045"/>
    <xdr:sp macro="" textlink="">
      <xdr:nvSpPr>
        <xdr:cNvPr id="438" name="テキスト ボックス 437"/>
        <xdr:cNvSpPr txBox="1"/>
      </xdr:nvSpPr>
      <xdr:spPr>
        <a:xfrm>
          <a:off x="9404428" y="133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44780</xdr:rowOff>
    </xdr:from>
    <xdr:to>
      <xdr:col>46</xdr:col>
      <xdr:colOff>38100</xdr:colOff>
      <xdr:row>77</xdr:row>
      <xdr:rowOff>146380</xdr:rowOff>
    </xdr:to>
    <xdr:sp macro="" textlink="">
      <xdr:nvSpPr>
        <xdr:cNvPr id="439" name="楕円 438"/>
        <xdr:cNvSpPr/>
      </xdr:nvSpPr>
      <xdr:spPr>
        <a:xfrm>
          <a:off x="8699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137507</xdr:rowOff>
    </xdr:from>
    <xdr:ext cx="469744" cy="259045"/>
    <xdr:sp macro="" textlink="">
      <xdr:nvSpPr>
        <xdr:cNvPr id="440" name="テキスト ボックス 439"/>
        <xdr:cNvSpPr txBox="1"/>
      </xdr:nvSpPr>
      <xdr:spPr>
        <a:xfrm>
          <a:off x="8515428"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55068</xdr:rowOff>
    </xdr:from>
    <xdr:to>
      <xdr:col>41</xdr:col>
      <xdr:colOff>101600</xdr:colOff>
      <xdr:row>77</xdr:row>
      <xdr:rowOff>156668</xdr:rowOff>
    </xdr:to>
    <xdr:sp macro="" textlink="">
      <xdr:nvSpPr>
        <xdr:cNvPr id="441" name="楕円 440"/>
        <xdr:cNvSpPr/>
      </xdr:nvSpPr>
      <xdr:spPr>
        <a:xfrm>
          <a:off x="7810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147795</xdr:rowOff>
    </xdr:from>
    <xdr:ext cx="469744" cy="259045"/>
    <xdr:sp macro="" textlink="">
      <xdr:nvSpPr>
        <xdr:cNvPr id="442" name="テキスト ボックス 441"/>
        <xdr:cNvSpPr txBox="1"/>
      </xdr:nvSpPr>
      <xdr:spPr>
        <a:xfrm>
          <a:off x="7626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118946</xdr:rowOff>
    </xdr:from>
    <xdr:to>
      <xdr:col>55</xdr:col>
      <xdr:colOff>0</xdr:colOff>
      <xdr:row>97</xdr:row>
      <xdr:rowOff>124710</xdr:rowOff>
    </xdr:to>
    <xdr:cxnSp macro="">
      <xdr:nvCxnSpPr>
        <xdr:cNvPr id="473" name="直線コネクタ 472"/>
        <xdr:cNvCxnSpPr/>
      </xdr:nvCxnSpPr>
      <xdr:spPr>
        <a:xfrm>
          <a:off x="9639300" y="16749596"/>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38005</xdr:rowOff>
    </xdr:from>
    <xdr:ext cx="534377" cy="259045"/>
    <xdr:sp macro="" textlink="">
      <xdr:nvSpPr>
        <xdr:cNvPr id="474" name="普通建設事業費 （ うち更新整備　）平均値テキスト"/>
        <xdr:cNvSpPr txBox="1"/>
      </xdr:nvSpPr>
      <xdr:spPr>
        <a:xfrm>
          <a:off x="10528300" y="1649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118946</xdr:rowOff>
    </xdr:from>
    <xdr:to>
      <xdr:col>50</xdr:col>
      <xdr:colOff>114300</xdr:colOff>
      <xdr:row>98</xdr:row>
      <xdr:rowOff>74516</xdr:rowOff>
    </xdr:to>
    <xdr:cxnSp macro="">
      <xdr:nvCxnSpPr>
        <xdr:cNvPr id="476" name="直線コネクタ 475"/>
        <xdr:cNvCxnSpPr/>
      </xdr:nvCxnSpPr>
      <xdr:spPr>
        <a:xfrm flipV="1">
          <a:off x="8750300" y="16749596"/>
          <a:ext cx="8890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110134</xdr:rowOff>
    </xdr:from>
    <xdr:ext cx="534377" cy="259045"/>
    <xdr:sp macro="" textlink="">
      <xdr:nvSpPr>
        <xdr:cNvPr id="478" name="テキスト ボックス 477"/>
        <xdr:cNvSpPr txBox="1"/>
      </xdr:nvSpPr>
      <xdr:spPr>
        <a:xfrm>
          <a:off x="9372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21089</xdr:rowOff>
    </xdr:from>
    <xdr:to>
      <xdr:col>45</xdr:col>
      <xdr:colOff>177800</xdr:colOff>
      <xdr:row>98</xdr:row>
      <xdr:rowOff>74516</xdr:rowOff>
    </xdr:to>
    <xdr:cxnSp macro="">
      <xdr:nvCxnSpPr>
        <xdr:cNvPr id="479" name="直線コネクタ 478"/>
        <xdr:cNvCxnSpPr/>
      </xdr:nvCxnSpPr>
      <xdr:spPr>
        <a:xfrm>
          <a:off x="7861300" y="16823189"/>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1" name="テキスト ボックス 480"/>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3" name="テキスト ボックス 482"/>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73910</xdr:rowOff>
    </xdr:from>
    <xdr:to>
      <xdr:col>55</xdr:col>
      <xdr:colOff>50800</xdr:colOff>
      <xdr:row>98</xdr:row>
      <xdr:rowOff>4060</xdr:rowOff>
    </xdr:to>
    <xdr:sp macro="" textlink="">
      <xdr:nvSpPr>
        <xdr:cNvPr id="489" name="楕円 488"/>
        <xdr:cNvSpPr/>
      </xdr:nvSpPr>
      <xdr:spPr>
        <a:xfrm>
          <a:off x="10426700" y="167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52337</xdr:rowOff>
    </xdr:from>
    <xdr:ext cx="534377" cy="259045"/>
    <xdr:sp macro="" textlink="">
      <xdr:nvSpPr>
        <xdr:cNvPr id="490" name="普通建設事業費 （ うち更新整備　）該当値テキスト"/>
        <xdr:cNvSpPr txBox="1"/>
      </xdr:nvSpPr>
      <xdr:spPr>
        <a:xfrm>
          <a:off x="10528300" y="166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68146</xdr:rowOff>
    </xdr:from>
    <xdr:to>
      <xdr:col>50</xdr:col>
      <xdr:colOff>165100</xdr:colOff>
      <xdr:row>97</xdr:row>
      <xdr:rowOff>169746</xdr:rowOff>
    </xdr:to>
    <xdr:sp macro="" textlink="">
      <xdr:nvSpPr>
        <xdr:cNvPr id="491" name="楕円 490"/>
        <xdr:cNvSpPr/>
      </xdr:nvSpPr>
      <xdr:spPr>
        <a:xfrm>
          <a:off x="95885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160873</xdr:rowOff>
    </xdr:from>
    <xdr:ext cx="534377" cy="259045"/>
    <xdr:sp macro="" textlink="">
      <xdr:nvSpPr>
        <xdr:cNvPr id="492" name="テキスト ボックス 491"/>
        <xdr:cNvSpPr txBox="1"/>
      </xdr:nvSpPr>
      <xdr:spPr>
        <a:xfrm>
          <a:off x="9372111" y="167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23716</xdr:rowOff>
    </xdr:from>
    <xdr:to>
      <xdr:col>46</xdr:col>
      <xdr:colOff>38100</xdr:colOff>
      <xdr:row>98</xdr:row>
      <xdr:rowOff>125316</xdr:rowOff>
    </xdr:to>
    <xdr:sp macro="" textlink="">
      <xdr:nvSpPr>
        <xdr:cNvPr id="493" name="楕円 492"/>
        <xdr:cNvSpPr/>
      </xdr:nvSpPr>
      <xdr:spPr>
        <a:xfrm>
          <a:off x="86995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116443</xdr:rowOff>
    </xdr:from>
    <xdr:ext cx="534377" cy="259045"/>
    <xdr:sp macro="" textlink="">
      <xdr:nvSpPr>
        <xdr:cNvPr id="494" name="テキスト ボックス 493"/>
        <xdr:cNvSpPr txBox="1"/>
      </xdr:nvSpPr>
      <xdr:spPr>
        <a:xfrm>
          <a:off x="8483111" y="169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141739</xdr:rowOff>
    </xdr:from>
    <xdr:to>
      <xdr:col>41</xdr:col>
      <xdr:colOff>101600</xdr:colOff>
      <xdr:row>98</xdr:row>
      <xdr:rowOff>71889</xdr:rowOff>
    </xdr:to>
    <xdr:sp macro="" textlink="">
      <xdr:nvSpPr>
        <xdr:cNvPr id="495" name="楕円 494"/>
        <xdr:cNvSpPr/>
      </xdr:nvSpPr>
      <xdr:spPr>
        <a:xfrm>
          <a:off x="7810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63016</xdr:rowOff>
    </xdr:from>
    <xdr:ext cx="534377" cy="259045"/>
    <xdr:sp macro="" textlink="">
      <xdr:nvSpPr>
        <xdr:cNvPr id="496" name="テキスト ボックス 495"/>
        <xdr:cNvSpPr txBox="1"/>
      </xdr:nvSpPr>
      <xdr:spPr>
        <a:xfrm>
          <a:off x="7594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0" name="テキスト ボックス 509"/>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2" name="テキスト ボックス 511"/>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4" name="テキスト ボックス 513"/>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6" name="テキスト ボックス 515"/>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8" name="テキスト ボックス 517"/>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0" name="テキスト ボックス 519"/>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22" name="直線コネクタ 521"/>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23" name="災害復旧事業費最小値テキスト"/>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5" name="災害復旧事業費最大値テキスト"/>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6" name="直線コネクタ 525"/>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8" name="災害復旧事業費平均値テキスト"/>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フローチャート: 判断 528"/>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31" name="フローチャート: 判断 530"/>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32" name="テキスト ボックス 531"/>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34" name="フローチャート: 判断 533"/>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5" name="テキスト ボックス 534"/>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7" name="フローチャート: 判断 536"/>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8" name="テキスト ボックス 537"/>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9" name="フローチャート: 判断 538"/>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40" name="テキスト ボックス 539"/>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7" name="災害復旧事業費該当値テキスト"/>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30" name="直線コネクタ 629"/>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31"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2" name="直線コネクタ 631"/>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3"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4" name="直線コネクタ 633"/>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160927</xdr:rowOff>
    </xdr:from>
    <xdr:to>
      <xdr:col>85</xdr:col>
      <xdr:colOff>127000</xdr:colOff>
      <xdr:row>77</xdr:row>
      <xdr:rowOff>36700</xdr:rowOff>
    </xdr:to>
    <xdr:cxnSp macro="">
      <xdr:nvCxnSpPr>
        <xdr:cNvPr id="635" name="直線コネクタ 634"/>
        <xdr:cNvCxnSpPr/>
      </xdr:nvCxnSpPr>
      <xdr:spPr>
        <a:xfrm>
          <a:off x="15481300" y="13191127"/>
          <a:ext cx="8382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98975</xdr:rowOff>
    </xdr:from>
    <xdr:ext cx="469744" cy="259045"/>
    <xdr:sp macro="" textlink="">
      <xdr:nvSpPr>
        <xdr:cNvPr id="636" name="公債費平均値テキスト"/>
        <xdr:cNvSpPr txBox="1"/>
      </xdr:nvSpPr>
      <xdr:spPr>
        <a:xfrm>
          <a:off x="16370300" y="12957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7" name="フローチャート: 判断 636"/>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119061</xdr:rowOff>
    </xdr:from>
    <xdr:to>
      <xdr:col>81</xdr:col>
      <xdr:colOff>50800</xdr:colOff>
      <xdr:row>76</xdr:row>
      <xdr:rowOff>160927</xdr:rowOff>
    </xdr:to>
    <xdr:cxnSp macro="">
      <xdr:nvCxnSpPr>
        <xdr:cNvPr id="638" name="直線コネクタ 637"/>
        <xdr:cNvCxnSpPr/>
      </xdr:nvCxnSpPr>
      <xdr:spPr>
        <a:xfrm>
          <a:off x="14592300" y="13149261"/>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9" name="フローチャート: 判断 638"/>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13892</xdr:rowOff>
    </xdr:from>
    <xdr:ext cx="469744" cy="259045"/>
    <xdr:sp macro="" textlink="">
      <xdr:nvSpPr>
        <xdr:cNvPr id="640" name="テキスト ボックス 639"/>
        <xdr:cNvSpPr txBox="1"/>
      </xdr:nvSpPr>
      <xdr:spPr>
        <a:xfrm>
          <a:off x="15246428" y="128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124351</xdr:rowOff>
    </xdr:from>
    <xdr:to>
      <xdr:col>76</xdr:col>
      <xdr:colOff>114300</xdr:colOff>
      <xdr:row>76</xdr:row>
      <xdr:rowOff>119061</xdr:rowOff>
    </xdr:to>
    <xdr:cxnSp macro="">
      <xdr:nvCxnSpPr>
        <xdr:cNvPr id="641" name="直線コネクタ 640"/>
        <xdr:cNvCxnSpPr/>
      </xdr:nvCxnSpPr>
      <xdr:spPr>
        <a:xfrm>
          <a:off x="13703300" y="12983101"/>
          <a:ext cx="889000" cy="1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2" name="フローチャート: 判断 641"/>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54780</xdr:rowOff>
    </xdr:from>
    <xdr:ext cx="469744" cy="259045"/>
    <xdr:sp macro="" textlink="">
      <xdr:nvSpPr>
        <xdr:cNvPr id="643" name="テキスト ボックス 642"/>
        <xdr:cNvSpPr txBox="1"/>
      </xdr:nvSpPr>
      <xdr:spPr>
        <a:xfrm>
          <a:off x="14357428" y="1274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62499</xdr:rowOff>
    </xdr:from>
    <xdr:to>
      <xdr:col>71</xdr:col>
      <xdr:colOff>177800</xdr:colOff>
      <xdr:row>75</xdr:row>
      <xdr:rowOff>124351</xdr:rowOff>
    </xdr:to>
    <xdr:cxnSp macro="">
      <xdr:nvCxnSpPr>
        <xdr:cNvPr id="644" name="直線コネクタ 643"/>
        <xdr:cNvCxnSpPr/>
      </xdr:nvCxnSpPr>
      <xdr:spPr>
        <a:xfrm>
          <a:off x="12814300" y="12921249"/>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5" name="フローチャート: 判断 644"/>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147395</xdr:rowOff>
    </xdr:from>
    <xdr:ext cx="534377" cy="259045"/>
    <xdr:sp macro="" textlink="">
      <xdr:nvSpPr>
        <xdr:cNvPr id="646" name="テキスト ボックス 645"/>
        <xdr:cNvSpPr txBox="1"/>
      </xdr:nvSpPr>
      <xdr:spPr>
        <a:xfrm>
          <a:off x="13436111" y="126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7" name="フローチャート: 判断 646"/>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72807</xdr:rowOff>
    </xdr:from>
    <xdr:ext cx="534377" cy="259045"/>
    <xdr:sp macro="" textlink="">
      <xdr:nvSpPr>
        <xdr:cNvPr id="648" name="テキスト ボックス 647"/>
        <xdr:cNvSpPr txBox="1"/>
      </xdr:nvSpPr>
      <xdr:spPr>
        <a:xfrm>
          <a:off x="12547111" y="125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157350</xdr:rowOff>
    </xdr:from>
    <xdr:to>
      <xdr:col>85</xdr:col>
      <xdr:colOff>177800</xdr:colOff>
      <xdr:row>77</xdr:row>
      <xdr:rowOff>87500</xdr:rowOff>
    </xdr:to>
    <xdr:sp macro="" textlink="">
      <xdr:nvSpPr>
        <xdr:cNvPr id="654" name="楕円 653"/>
        <xdr:cNvSpPr/>
      </xdr:nvSpPr>
      <xdr:spPr>
        <a:xfrm>
          <a:off x="162687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135777</xdr:rowOff>
    </xdr:from>
    <xdr:ext cx="469744" cy="259045"/>
    <xdr:sp macro="" textlink="">
      <xdr:nvSpPr>
        <xdr:cNvPr id="655" name="公債費該当値テキスト"/>
        <xdr:cNvSpPr txBox="1"/>
      </xdr:nvSpPr>
      <xdr:spPr>
        <a:xfrm>
          <a:off x="16370300" y="131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110127</xdr:rowOff>
    </xdr:from>
    <xdr:to>
      <xdr:col>81</xdr:col>
      <xdr:colOff>101600</xdr:colOff>
      <xdr:row>77</xdr:row>
      <xdr:rowOff>40277</xdr:rowOff>
    </xdr:to>
    <xdr:sp macro="" textlink="">
      <xdr:nvSpPr>
        <xdr:cNvPr id="656" name="楕円 655"/>
        <xdr:cNvSpPr/>
      </xdr:nvSpPr>
      <xdr:spPr>
        <a:xfrm>
          <a:off x="15430500" y="131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31404</xdr:rowOff>
    </xdr:from>
    <xdr:ext cx="469744" cy="259045"/>
    <xdr:sp macro="" textlink="">
      <xdr:nvSpPr>
        <xdr:cNvPr id="657" name="テキスト ボックス 656"/>
        <xdr:cNvSpPr txBox="1"/>
      </xdr:nvSpPr>
      <xdr:spPr>
        <a:xfrm>
          <a:off x="15246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68261</xdr:rowOff>
    </xdr:from>
    <xdr:to>
      <xdr:col>76</xdr:col>
      <xdr:colOff>165100</xdr:colOff>
      <xdr:row>76</xdr:row>
      <xdr:rowOff>169861</xdr:rowOff>
    </xdr:to>
    <xdr:sp macro="" textlink="">
      <xdr:nvSpPr>
        <xdr:cNvPr id="658" name="楕円 657"/>
        <xdr:cNvSpPr/>
      </xdr:nvSpPr>
      <xdr:spPr>
        <a:xfrm>
          <a:off x="14541500" y="1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160988</xdr:rowOff>
    </xdr:from>
    <xdr:ext cx="469744" cy="259045"/>
    <xdr:sp macro="" textlink="">
      <xdr:nvSpPr>
        <xdr:cNvPr id="659" name="テキスト ボックス 658"/>
        <xdr:cNvSpPr txBox="1"/>
      </xdr:nvSpPr>
      <xdr:spPr>
        <a:xfrm>
          <a:off x="14357428" y="1319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73551</xdr:rowOff>
    </xdr:from>
    <xdr:to>
      <xdr:col>72</xdr:col>
      <xdr:colOff>38100</xdr:colOff>
      <xdr:row>76</xdr:row>
      <xdr:rowOff>3702</xdr:rowOff>
    </xdr:to>
    <xdr:sp macro="" textlink="">
      <xdr:nvSpPr>
        <xdr:cNvPr id="660" name="楕円 659"/>
        <xdr:cNvSpPr/>
      </xdr:nvSpPr>
      <xdr:spPr>
        <a:xfrm>
          <a:off x="13652500" y="12932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166278</xdr:rowOff>
    </xdr:from>
    <xdr:ext cx="534377" cy="259045"/>
    <xdr:sp macro="" textlink="">
      <xdr:nvSpPr>
        <xdr:cNvPr id="661" name="テキスト ボックス 660"/>
        <xdr:cNvSpPr txBox="1"/>
      </xdr:nvSpPr>
      <xdr:spPr>
        <a:xfrm>
          <a:off x="13436111" y="130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11699</xdr:rowOff>
    </xdr:from>
    <xdr:to>
      <xdr:col>67</xdr:col>
      <xdr:colOff>101600</xdr:colOff>
      <xdr:row>75</xdr:row>
      <xdr:rowOff>113299</xdr:rowOff>
    </xdr:to>
    <xdr:sp macro="" textlink="">
      <xdr:nvSpPr>
        <xdr:cNvPr id="662" name="楕円 661"/>
        <xdr:cNvSpPr/>
      </xdr:nvSpPr>
      <xdr:spPr>
        <a:xfrm>
          <a:off x="12763500" y="12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104426</xdr:rowOff>
    </xdr:from>
    <xdr:ext cx="534377" cy="259045"/>
    <xdr:sp macro="" textlink="">
      <xdr:nvSpPr>
        <xdr:cNvPr id="663" name="テキスト ボックス 662"/>
        <xdr:cNvSpPr txBox="1"/>
      </xdr:nvSpPr>
      <xdr:spPr>
        <a:xfrm>
          <a:off x="12547111" y="129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7" name="直線コネクタ 686"/>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8"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9" name="直線コネクタ 688"/>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90"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91" name="直線コネクタ 690"/>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140019</xdr:rowOff>
    </xdr:from>
    <xdr:to>
      <xdr:col>85</xdr:col>
      <xdr:colOff>127000</xdr:colOff>
      <xdr:row>98</xdr:row>
      <xdr:rowOff>161134</xdr:rowOff>
    </xdr:to>
    <xdr:cxnSp macro="">
      <xdr:nvCxnSpPr>
        <xdr:cNvPr id="692" name="直線コネクタ 691"/>
        <xdr:cNvCxnSpPr/>
      </xdr:nvCxnSpPr>
      <xdr:spPr>
        <a:xfrm>
          <a:off x="15481300" y="16942119"/>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93"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4" name="フローチャート: 判断 693"/>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140019</xdr:rowOff>
    </xdr:from>
    <xdr:to>
      <xdr:col>81</xdr:col>
      <xdr:colOff>50800</xdr:colOff>
      <xdr:row>98</xdr:row>
      <xdr:rowOff>149560</xdr:rowOff>
    </xdr:to>
    <xdr:cxnSp macro="">
      <xdr:nvCxnSpPr>
        <xdr:cNvPr id="695" name="直線コネクタ 694"/>
        <xdr:cNvCxnSpPr/>
      </xdr:nvCxnSpPr>
      <xdr:spPr>
        <a:xfrm flipV="1">
          <a:off x="14592300" y="16942119"/>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6" name="フローチャート: 判断 695"/>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116775</xdr:rowOff>
    </xdr:from>
    <xdr:ext cx="534377" cy="259045"/>
    <xdr:sp macro="" textlink="">
      <xdr:nvSpPr>
        <xdr:cNvPr id="697" name="テキスト ボックス 696"/>
        <xdr:cNvSpPr txBox="1"/>
      </xdr:nvSpPr>
      <xdr:spPr>
        <a:xfrm>
          <a:off x="15214111" y="16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121915</xdr:rowOff>
    </xdr:from>
    <xdr:to>
      <xdr:col>76</xdr:col>
      <xdr:colOff>114300</xdr:colOff>
      <xdr:row>98</xdr:row>
      <xdr:rowOff>149560</xdr:rowOff>
    </xdr:to>
    <xdr:cxnSp macro="">
      <xdr:nvCxnSpPr>
        <xdr:cNvPr id="698" name="直線コネクタ 697"/>
        <xdr:cNvCxnSpPr/>
      </xdr:nvCxnSpPr>
      <xdr:spPr>
        <a:xfrm>
          <a:off x="13703300" y="16924015"/>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9" name="フローチャート: 判断 698"/>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103731</xdr:rowOff>
    </xdr:from>
    <xdr:ext cx="534377" cy="259045"/>
    <xdr:sp macro="" textlink="">
      <xdr:nvSpPr>
        <xdr:cNvPr id="700" name="テキスト ボックス 699"/>
        <xdr:cNvSpPr txBox="1"/>
      </xdr:nvSpPr>
      <xdr:spPr>
        <a:xfrm>
          <a:off x="14325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121915</xdr:rowOff>
    </xdr:from>
    <xdr:to>
      <xdr:col>71</xdr:col>
      <xdr:colOff>177800</xdr:colOff>
      <xdr:row>98</xdr:row>
      <xdr:rowOff>164877</xdr:rowOff>
    </xdr:to>
    <xdr:cxnSp macro="">
      <xdr:nvCxnSpPr>
        <xdr:cNvPr id="701" name="直線コネクタ 700"/>
        <xdr:cNvCxnSpPr/>
      </xdr:nvCxnSpPr>
      <xdr:spPr>
        <a:xfrm flipV="1">
          <a:off x="12814300" y="16924015"/>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2" name="フローチャート: 判断 701"/>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116409</xdr:rowOff>
    </xdr:from>
    <xdr:ext cx="534377" cy="259045"/>
    <xdr:sp macro="" textlink="">
      <xdr:nvSpPr>
        <xdr:cNvPr id="703" name="テキスト ボックス 702"/>
        <xdr:cNvSpPr txBox="1"/>
      </xdr:nvSpPr>
      <xdr:spPr>
        <a:xfrm>
          <a:off x="13436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4" name="フローチャート: 判断 70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705" name="テキスト ボックス 70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110334</xdr:rowOff>
    </xdr:from>
    <xdr:to>
      <xdr:col>85</xdr:col>
      <xdr:colOff>177800</xdr:colOff>
      <xdr:row>99</xdr:row>
      <xdr:rowOff>40484</xdr:rowOff>
    </xdr:to>
    <xdr:sp macro="" textlink="">
      <xdr:nvSpPr>
        <xdr:cNvPr id="711" name="楕円 710"/>
        <xdr:cNvSpPr/>
      </xdr:nvSpPr>
      <xdr:spPr>
        <a:xfrm>
          <a:off x="16268700" y="169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25261</xdr:rowOff>
    </xdr:from>
    <xdr:ext cx="469744" cy="259045"/>
    <xdr:sp macro="" textlink="">
      <xdr:nvSpPr>
        <xdr:cNvPr id="712" name="積立金該当値テキスト"/>
        <xdr:cNvSpPr txBox="1"/>
      </xdr:nvSpPr>
      <xdr:spPr>
        <a:xfrm>
          <a:off x="16370300" y="168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89219</xdr:rowOff>
    </xdr:from>
    <xdr:to>
      <xdr:col>81</xdr:col>
      <xdr:colOff>101600</xdr:colOff>
      <xdr:row>99</xdr:row>
      <xdr:rowOff>19369</xdr:rowOff>
    </xdr:to>
    <xdr:sp macro="" textlink="">
      <xdr:nvSpPr>
        <xdr:cNvPr id="713" name="楕円 712"/>
        <xdr:cNvSpPr/>
      </xdr:nvSpPr>
      <xdr:spPr>
        <a:xfrm>
          <a:off x="15430500" y="168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10496</xdr:rowOff>
    </xdr:from>
    <xdr:ext cx="469744" cy="259045"/>
    <xdr:sp macro="" textlink="">
      <xdr:nvSpPr>
        <xdr:cNvPr id="714" name="テキスト ボックス 713"/>
        <xdr:cNvSpPr txBox="1"/>
      </xdr:nvSpPr>
      <xdr:spPr>
        <a:xfrm>
          <a:off x="15246428" y="169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98760</xdr:rowOff>
    </xdr:from>
    <xdr:to>
      <xdr:col>76</xdr:col>
      <xdr:colOff>165100</xdr:colOff>
      <xdr:row>99</xdr:row>
      <xdr:rowOff>28910</xdr:rowOff>
    </xdr:to>
    <xdr:sp macro="" textlink="">
      <xdr:nvSpPr>
        <xdr:cNvPr id="715" name="楕円 714"/>
        <xdr:cNvSpPr/>
      </xdr:nvSpPr>
      <xdr:spPr>
        <a:xfrm>
          <a:off x="14541500" y="169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20037</xdr:rowOff>
    </xdr:from>
    <xdr:ext cx="469744" cy="259045"/>
    <xdr:sp macro="" textlink="">
      <xdr:nvSpPr>
        <xdr:cNvPr id="716" name="テキスト ボックス 715"/>
        <xdr:cNvSpPr txBox="1"/>
      </xdr:nvSpPr>
      <xdr:spPr>
        <a:xfrm>
          <a:off x="14357428" y="169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71115</xdr:rowOff>
    </xdr:from>
    <xdr:to>
      <xdr:col>72</xdr:col>
      <xdr:colOff>38100</xdr:colOff>
      <xdr:row>99</xdr:row>
      <xdr:rowOff>1265</xdr:rowOff>
    </xdr:to>
    <xdr:sp macro="" textlink="">
      <xdr:nvSpPr>
        <xdr:cNvPr id="717" name="楕円 716"/>
        <xdr:cNvSpPr/>
      </xdr:nvSpPr>
      <xdr:spPr>
        <a:xfrm>
          <a:off x="136525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163842</xdr:rowOff>
    </xdr:from>
    <xdr:ext cx="534377" cy="259045"/>
    <xdr:sp macro="" textlink="">
      <xdr:nvSpPr>
        <xdr:cNvPr id="718" name="テキスト ボックス 717"/>
        <xdr:cNvSpPr txBox="1"/>
      </xdr:nvSpPr>
      <xdr:spPr>
        <a:xfrm>
          <a:off x="13436111" y="169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114077</xdr:rowOff>
    </xdr:from>
    <xdr:to>
      <xdr:col>67</xdr:col>
      <xdr:colOff>101600</xdr:colOff>
      <xdr:row>99</xdr:row>
      <xdr:rowOff>44227</xdr:rowOff>
    </xdr:to>
    <xdr:sp macro="" textlink="">
      <xdr:nvSpPr>
        <xdr:cNvPr id="719" name="楕円 718"/>
        <xdr:cNvSpPr/>
      </xdr:nvSpPr>
      <xdr:spPr>
        <a:xfrm>
          <a:off x="12763500" y="169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35354</xdr:rowOff>
    </xdr:from>
    <xdr:ext cx="469744" cy="259045"/>
    <xdr:sp macro="" textlink="">
      <xdr:nvSpPr>
        <xdr:cNvPr id="720" name="テキスト ボックス 719"/>
        <xdr:cNvSpPr txBox="1"/>
      </xdr:nvSpPr>
      <xdr:spPr>
        <a:xfrm>
          <a:off x="12579428" y="170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34" name="テキスト ボックス 733"/>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36" name="テキスト ボックス 735"/>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38" name="テキスト ボックス 737"/>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92727</xdr:rowOff>
    </xdr:from>
    <xdr:ext cx="248786" cy="259045"/>
    <xdr:sp macro="" textlink="">
      <xdr:nvSpPr>
        <xdr:cNvPr id="740" name="テキスト ボックス 739"/>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2" name="テキスト ボックス 74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101600</xdr:rowOff>
    </xdr:from>
    <xdr:to>
      <xdr:col>116</xdr:col>
      <xdr:colOff>62864</xdr:colOff>
      <xdr:row>39</xdr:row>
      <xdr:rowOff>44450</xdr:rowOff>
    </xdr:to>
    <xdr:cxnSp macro="">
      <xdr:nvCxnSpPr>
        <xdr:cNvPr id="744" name="直線コネクタ 743"/>
        <xdr:cNvCxnSpPr/>
      </xdr:nvCxnSpPr>
      <xdr:spPr>
        <a:xfrm flipV="1">
          <a:off x="22159595" y="558800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5" name="投資及び出資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48277</xdr:rowOff>
    </xdr:from>
    <xdr:ext cx="249299" cy="259045"/>
    <xdr:sp macro="" textlink="">
      <xdr:nvSpPr>
        <xdr:cNvPr id="747" name="投資及び出資金最大値テキスト"/>
        <xdr:cNvSpPr txBox="1"/>
      </xdr:nvSpPr>
      <xdr:spPr>
        <a:xfrm>
          <a:off x="22212300" y="5363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101600</xdr:rowOff>
    </xdr:from>
    <xdr:to>
      <xdr:col>116</xdr:col>
      <xdr:colOff>152400</xdr:colOff>
      <xdr:row>32</xdr:row>
      <xdr:rowOff>101600</xdr:rowOff>
    </xdr:to>
    <xdr:cxnSp macro="">
      <xdr:nvCxnSpPr>
        <xdr:cNvPr id="748" name="直線コネクタ 747"/>
        <xdr:cNvCxnSpPr/>
      </xdr:nvCxnSpPr>
      <xdr:spPr>
        <a:xfrm>
          <a:off x="220726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63500</xdr:rowOff>
    </xdr:from>
    <xdr:to>
      <xdr:col>116</xdr:col>
      <xdr:colOff>63500</xdr:colOff>
      <xdr:row>32</xdr:row>
      <xdr:rowOff>101600</xdr:rowOff>
    </xdr:to>
    <xdr:cxnSp macro="">
      <xdr:nvCxnSpPr>
        <xdr:cNvPr id="749" name="直線コネクタ 748"/>
        <xdr:cNvCxnSpPr/>
      </xdr:nvCxnSpPr>
      <xdr:spPr>
        <a:xfrm>
          <a:off x="21323300" y="5207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投資及び出資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フローチャート: 判断 75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63500</xdr:rowOff>
    </xdr:from>
    <xdr:to>
      <xdr:col>111</xdr:col>
      <xdr:colOff>177800</xdr:colOff>
      <xdr:row>39</xdr:row>
      <xdr:rowOff>44450</xdr:rowOff>
    </xdr:to>
    <xdr:cxnSp macro="">
      <xdr:nvCxnSpPr>
        <xdr:cNvPr id="752" name="直線コネクタ 751"/>
        <xdr:cNvCxnSpPr/>
      </xdr:nvCxnSpPr>
      <xdr:spPr>
        <a:xfrm flipV="1">
          <a:off x="20434300" y="5207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53" name="フローチャート: 判断 752"/>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107950</xdr:rowOff>
    </xdr:from>
    <xdr:to>
      <xdr:col>107</xdr:col>
      <xdr:colOff>101600</xdr:colOff>
      <xdr:row>36</xdr:row>
      <xdr:rowOff>38100</xdr:rowOff>
    </xdr:to>
    <xdr:sp macro="" textlink="">
      <xdr:nvSpPr>
        <xdr:cNvPr id="756" name="フローチャート: 判断 755"/>
        <xdr:cNvSpPr/>
      </xdr:nvSpPr>
      <xdr:spPr>
        <a:xfrm>
          <a:off x="20383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34</xdr:row>
      <xdr:rowOff>54627</xdr:rowOff>
    </xdr:from>
    <xdr:ext cx="249299" cy="259045"/>
    <xdr:sp macro="" textlink="">
      <xdr:nvSpPr>
        <xdr:cNvPr id="757" name="テキスト ボックス 756"/>
        <xdr:cNvSpPr txBox="1"/>
      </xdr:nvSpPr>
      <xdr:spPr>
        <a:xfrm>
          <a:off x="20309650"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9" name="フローチャート: 判断 758"/>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フローチャート: 判断 760"/>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2" name="テキスト ボックス 761"/>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50800</xdr:rowOff>
    </xdr:from>
    <xdr:to>
      <xdr:col>116</xdr:col>
      <xdr:colOff>114300</xdr:colOff>
      <xdr:row>32</xdr:row>
      <xdr:rowOff>152400</xdr:rowOff>
    </xdr:to>
    <xdr:sp macro="" textlink="">
      <xdr:nvSpPr>
        <xdr:cNvPr id="768" name="楕円 767"/>
        <xdr:cNvSpPr/>
      </xdr:nvSpPr>
      <xdr:spPr>
        <a:xfrm>
          <a:off x="221107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3827</xdr:rowOff>
    </xdr:from>
    <xdr:ext cx="249299" cy="259045"/>
    <xdr:sp macro="" textlink="">
      <xdr:nvSpPr>
        <xdr:cNvPr id="769" name="投資及び出資金該当値テキスト"/>
        <xdr:cNvSpPr txBox="1"/>
      </xdr:nvSpPr>
      <xdr:spPr>
        <a:xfrm>
          <a:off x="22212300" y="5490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12700</xdr:rowOff>
    </xdr:from>
    <xdr:to>
      <xdr:col>112</xdr:col>
      <xdr:colOff>38100</xdr:colOff>
      <xdr:row>30</xdr:row>
      <xdr:rowOff>114300</xdr:rowOff>
    </xdr:to>
    <xdr:sp macro="" textlink="">
      <xdr:nvSpPr>
        <xdr:cNvPr id="770" name="楕円 769"/>
        <xdr:cNvSpPr/>
      </xdr:nvSpPr>
      <xdr:spPr>
        <a:xfrm>
          <a:off x="21272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28</xdr:row>
      <xdr:rowOff>130827</xdr:rowOff>
    </xdr:from>
    <xdr:ext cx="249299" cy="259045"/>
    <xdr:sp macro="" textlink="">
      <xdr:nvSpPr>
        <xdr:cNvPr id="771" name="テキスト ボックス 770"/>
        <xdr:cNvSpPr txBox="1"/>
      </xdr:nvSpPr>
      <xdr:spPr>
        <a:xfrm>
          <a:off x="21198650" y="493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5" name="テキスト ボックス 774"/>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9" name="直線コネクタ 798"/>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800"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801" name="直線コネクタ 800"/>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802"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803" name="直線コネクタ 802"/>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62342</xdr:rowOff>
    </xdr:from>
    <xdr:to>
      <xdr:col>116</xdr:col>
      <xdr:colOff>63500</xdr:colOff>
      <xdr:row>57</xdr:row>
      <xdr:rowOff>110348</xdr:rowOff>
    </xdr:to>
    <xdr:cxnSp macro="">
      <xdr:nvCxnSpPr>
        <xdr:cNvPr id="804" name="直線コネクタ 803"/>
        <xdr:cNvCxnSpPr/>
      </xdr:nvCxnSpPr>
      <xdr:spPr>
        <a:xfrm flipV="1">
          <a:off x="21323300" y="98349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50776</xdr:rowOff>
    </xdr:from>
    <xdr:ext cx="469744" cy="259045"/>
    <xdr:sp macro="" textlink="">
      <xdr:nvSpPr>
        <xdr:cNvPr id="805" name="貸付金平均値テキスト"/>
        <xdr:cNvSpPr txBox="1"/>
      </xdr:nvSpPr>
      <xdr:spPr>
        <a:xfrm>
          <a:off x="22212300" y="982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6" name="フローチャート: 判断 805"/>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53472</xdr:rowOff>
    </xdr:from>
    <xdr:to>
      <xdr:col>111</xdr:col>
      <xdr:colOff>177800</xdr:colOff>
      <xdr:row>57</xdr:row>
      <xdr:rowOff>110348</xdr:rowOff>
    </xdr:to>
    <xdr:cxnSp macro="">
      <xdr:nvCxnSpPr>
        <xdr:cNvPr id="807" name="直線コネクタ 806"/>
        <xdr:cNvCxnSpPr/>
      </xdr:nvCxnSpPr>
      <xdr:spPr>
        <a:xfrm>
          <a:off x="20434300" y="9826122"/>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8" name="フローチャート: 判断 807"/>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5402</xdr:rowOff>
    </xdr:from>
    <xdr:ext cx="469744" cy="259045"/>
    <xdr:sp macro="" textlink="">
      <xdr:nvSpPr>
        <xdr:cNvPr id="809" name="テキスト ボックス 808"/>
        <xdr:cNvSpPr txBox="1"/>
      </xdr:nvSpPr>
      <xdr:spPr>
        <a:xfrm>
          <a:off x="21088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53472</xdr:rowOff>
    </xdr:from>
    <xdr:to>
      <xdr:col>107</xdr:col>
      <xdr:colOff>50800</xdr:colOff>
      <xdr:row>57</xdr:row>
      <xdr:rowOff>66731</xdr:rowOff>
    </xdr:to>
    <xdr:cxnSp macro="">
      <xdr:nvCxnSpPr>
        <xdr:cNvPr id="810" name="直線コネクタ 809"/>
        <xdr:cNvCxnSpPr/>
      </xdr:nvCxnSpPr>
      <xdr:spPr>
        <a:xfrm flipV="1">
          <a:off x="19545300" y="982612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11" name="フローチャート: 判断 810"/>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121368</xdr:rowOff>
    </xdr:from>
    <xdr:ext cx="469744" cy="259045"/>
    <xdr:sp macro="" textlink="">
      <xdr:nvSpPr>
        <xdr:cNvPr id="812" name="テキスト ボックス 811"/>
        <xdr:cNvSpPr txBox="1"/>
      </xdr:nvSpPr>
      <xdr:spPr>
        <a:xfrm>
          <a:off x="20199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13239</xdr:rowOff>
    </xdr:from>
    <xdr:to>
      <xdr:col>102</xdr:col>
      <xdr:colOff>114300</xdr:colOff>
      <xdr:row>57</xdr:row>
      <xdr:rowOff>66731</xdr:rowOff>
    </xdr:to>
    <xdr:cxnSp macro="">
      <xdr:nvCxnSpPr>
        <xdr:cNvPr id="813" name="直線コネクタ 812"/>
        <xdr:cNvCxnSpPr/>
      </xdr:nvCxnSpPr>
      <xdr:spPr>
        <a:xfrm>
          <a:off x="18656300" y="978588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4" name="フローチャート: 判断 813"/>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108749</xdr:rowOff>
    </xdr:from>
    <xdr:ext cx="469744" cy="259045"/>
    <xdr:sp macro="" textlink="">
      <xdr:nvSpPr>
        <xdr:cNvPr id="815" name="テキスト ボックス 814"/>
        <xdr:cNvSpPr txBox="1"/>
      </xdr:nvSpPr>
      <xdr:spPr>
        <a:xfrm>
          <a:off x="19310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6" name="フローチャート: 判断 815"/>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107470</xdr:rowOff>
    </xdr:from>
    <xdr:ext cx="469744" cy="259045"/>
    <xdr:sp macro="" textlink="">
      <xdr:nvSpPr>
        <xdr:cNvPr id="817" name="テキスト ボックス 816"/>
        <xdr:cNvSpPr txBox="1"/>
      </xdr:nvSpPr>
      <xdr:spPr>
        <a:xfrm>
          <a:off x="18421428"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11542</xdr:rowOff>
    </xdr:from>
    <xdr:to>
      <xdr:col>116</xdr:col>
      <xdr:colOff>114300</xdr:colOff>
      <xdr:row>57</xdr:row>
      <xdr:rowOff>113142</xdr:rowOff>
    </xdr:to>
    <xdr:sp macro="" textlink="">
      <xdr:nvSpPr>
        <xdr:cNvPr id="823" name="楕円 822"/>
        <xdr:cNvSpPr/>
      </xdr:nvSpPr>
      <xdr:spPr>
        <a:xfrm>
          <a:off x="221107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34419</xdr:rowOff>
    </xdr:from>
    <xdr:ext cx="469744" cy="259045"/>
    <xdr:sp macro="" textlink="">
      <xdr:nvSpPr>
        <xdr:cNvPr id="824" name="貸付金該当値テキスト"/>
        <xdr:cNvSpPr txBox="1"/>
      </xdr:nvSpPr>
      <xdr:spPr>
        <a:xfrm>
          <a:off x="22212300" y="96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59548</xdr:rowOff>
    </xdr:from>
    <xdr:to>
      <xdr:col>112</xdr:col>
      <xdr:colOff>38100</xdr:colOff>
      <xdr:row>57</xdr:row>
      <xdr:rowOff>161148</xdr:rowOff>
    </xdr:to>
    <xdr:sp macro="" textlink="">
      <xdr:nvSpPr>
        <xdr:cNvPr id="825" name="楕円 824"/>
        <xdr:cNvSpPr/>
      </xdr:nvSpPr>
      <xdr:spPr>
        <a:xfrm>
          <a:off x="21272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152275</xdr:rowOff>
    </xdr:from>
    <xdr:ext cx="469744" cy="259045"/>
    <xdr:sp macro="" textlink="">
      <xdr:nvSpPr>
        <xdr:cNvPr id="826" name="テキスト ボックス 825"/>
        <xdr:cNvSpPr txBox="1"/>
      </xdr:nvSpPr>
      <xdr:spPr>
        <a:xfrm>
          <a:off x="21088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2672</xdr:rowOff>
    </xdr:from>
    <xdr:to>
      <xdr:col>107</xdr:col>
      <xdr:colOff>101600</xdr:colOff>
      <xdr:row>57</xdr:row>
      <xdr:rowOff>104272</xdr:rowOff>
    </xdr:to>
    <xdr:sp macro="" textlink="">
      <xdr:nvSpPr>
        <xdr:cNvPr id="827" name="楕円 826"/>
        <xdr:cNvSpPr/>
      </xdr:nvSpPr>
      <xdr:spPr>
        <a:xfrm>
          <a:off x="20383500" y="97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120799</xdr:rowOff>
    </xdr:from>
    <xdr:ext cx="469744" cy="259045"/>
    <xdr:sp macro="" textlink="">
      <xdr:nvSpPr>
        <xdr:cNvPr id="828" name="テキスト ボックス 827"/>
        <xdr:cNvSpPr txBox="1"/>
      </xdr:nvSpPr>
      <xdr:spPr>
        <a:xfrm>
          <a:off x="20199428" y="95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15931</xdr:rowOff>
    </xdr:from>
    <xdr:to>
      <xdr:col>102</xdr:col>
      <xdr:colOff>165100</xdr:colOff>
      <xdr:row>57</xdr:row>
      <xdr:rowOff>117531</xdr:rowOff>
    </xdr:to>
    <xdr:sp macro="" textlink="">
      <xdr:nvSpPr>
        <xdr:cNvPr id="829" name="楕円 828"/>
        <xdr:cNvSpPr/>
      </xdr:nvSpPr>
      <xdr:spPr>
        <a:xfrm>
          <a:off x="19494500" y="97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134058</xdr:rowOff>
    </xdr:from>
    <xdr:ext cx="469744" cy="259045"/>
    <xdr:sp macro="" textlink="">
      <xdr:nvSpPr>
        <xdr:cNvPr id="830" name="テキスト ボックス 829"/>
        <xdr:cNvSpPr txBox="1"/>
      </xdr:nvSpPr>
      <xdr:spPr>
        <a:xfrm>
          <a:off x="19310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133889</xdr:rowOff>
    </xdr:from>
    <xdr:to>
      <xdr:col>98</xdr:col>
      <xdr:colOff>38100</xdr:colOff>
      <xdr:row>57</xdr:row>
      <xdr:rowOff>64039</xdr:rowOff>
    </xdr:to>
    <xdr:sp macro="" textlink="">
      <xdr:nvSpPr>
        <xdr:cNvPr id="831" name="楕円 830"/>
        <xdr:cNvSpPr/>
      </xdr:nvSpPr>
      <xdr:spPr>
        <a:xfrm>
          <a:off x="18605500" y="97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80566</xdr:rowOff>
    </xdr:from>
    <xdr:ext cx="469744" cy="259045"/>
    <xdr:sp macro="" textlink="">
      <xdr:nvSpPr>
        <xdr:cNvPr id="832" name="テキスト ボックス 831"/>
        <xdr:cNvSpPr txBox="1"/>
      </xdr:nvSpPr>
      <xdr:spPr>
        <a:xfrm>
          <a:off x="18421428" y="951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7" name="直線コネクタ 856"/>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8"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9" name="直線コネクタ 858"/>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60"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61" name="直線コネクタ 860"/>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137871</xdr:rowOff>
    </xdr:from>
    <xdr:to>
      <xdr:col>116</xdr:col>
      <xdr:colOff>63500</xdr:colOff>
      <xdr:row>77</xdr:row>
      <xdr:rowOff>53899</xdr:rowOff>
    </xdr:to>
    <xdr:cxnSp macro="">
      <xdr:nvCxnSpPr>
        <xdr:cNvPr id="862" name="直線コネクタ 861"/>
        <xdr:cNvCxnSpPr/>
      </xdr:nvCxnSpPr>
      <xdr:spPr>
        <a:xfrm>
          <a:off x="21323300" y="12825171"/>
          <a:ext cx="838200" cy="4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83964</xdr:rowOff>
    </xdr:from>
    <xdr:ext cx="534377" cy="259045"/>
    <xdr:sp macro="" textlink="">
      <xdr:nvSpPr>
        <xdr:cNvPr id="863" name="繰出金平均値テキスト"/>
        <xdr:cNvSpPr txBox="1"/>
      </xdr:nvSpPr>
      <xdr:spPr>
        <a:xfrm>
          <a:off x="22212300" y="12771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64" name="フローチャート: 判断 863"/>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137871</xdr:rowOff>
    </xdr:from>
    <xdr:to>
      <xdr:col>111</xdr:col>
      <xdr:colOff>177800</xdr:colOff>
      <xdr:row>75</xdr:row>
      <xdr:rowOff>34316</xdr:rowOff>
    </xdr:to>
    <xdr:cxnSp macro="">
      <xdr:nvCxnSpPr>
        <xdr:cNvPr id="865" name="直線コネクタ 864"/>
        <xdr:cNvCxnSpPr/>
      </xdr:nvCxnSpPr>
      <xdr:spPr>
        <a:xfrm flipV="1">
          <a:off x="20434300" y="12825171"/>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66" name="フローチャート: 判断 865"/>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3115</xdr:rowOff>
    </xdr:from>
    <xdr:ext cx="534377" cy="259045"/>
    <xdr:sp macro="" textlink="">
      <xdr:nvSpPr>
        <xdr:cNvPr id="867" name="テキスト ボックス 866"/>
        <xdr:cNvSpPr txBox="1"/>
      </xdr:nvSpPr>
      <xdr:spPr>
        <a:xfrm>
          <a:off x="21056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34316</xdr:rowOff>
    </xdr:from>
    <xdr:to>
      <xdr:col>107</xdr:col>
      <xdr:colOff>50800</xdr:colOff>
      <xdr:row>75</xdr:row>
      <xdr:rowOff>168732</xdr:rowOff>
    </xdr:to>
    <xdr:cxnSp macro="">
      <xdr:nvCxnSpPr>
        <xdr:cNvPr id="868" name="直線コネクタ 867"/>
        <xdr:cNvCxnSpPr/>
      </xdr:nvCxnSpPr>
      <xdr:spPr>
        <a:xfrm flipV="1">
          <a:off x="19545300" y="12893066"/>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9" name="フローチャート: 判断 868"/>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13022</xdr:rowOff>
    </xdr:from>
    <xdr:ext cx="534377" cy="259045"/>
    <xdr:sp macro="" textlink="">
      <xdr:nvSpPr>
        <xdr:cNvPr id="870" name="テキスト ボックス 869"/>
        <xdr:cNvSpPr txBox="1"/>
      </xdr:nvSpPr>
      <xdr:spPr>
        <a:xfrm>
          <a:off x="20167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168732</xdr:rowOff>
    </xdr:from>
    <xdr:to>
      <xdr:col>102</xdr:col>
      <xdr:colOff>114300</xdr:colOff>
      <xdr:row>76</xdr:row>
      <xdr:rowOff>149073</xdr:rowOff>
    </xdr:to>
    <xdr:cxnSp macro="">
      <xdr:nvCxnSpPr>
        <xdr:cNvPr id="871" name="直線コネクタ 870"/>
        <xdr:cNvCxnSpPr/>
      </xdr:nvCxnSpPr>
      <xdr:spPr>
        <a:xfrm flipV="1">
          <a:off x="18656300" y="1302748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72" name="フローチャート: 判断 871"/>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120464</xdr:rowOff>
    </xdr:from>
    <xdr:ext cx="534377" cy="259045"/>
    <xdr:sp macro="" textlink="">
      <xdr:nvSpPr>
        <xdr:cNvPr id="873" name="テキスト ボックス 872"/>
        <xdr:cNvSpPr txBox="1"/>
      </xdr:nvSpPr>
      <xdr:spPr>
        <a:xfrm>
          <a:off x="19278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74" name="フローチャート: 判断 873"/>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127093</xdr:rowOff>
    </xdr:from>
    <xdr:ext cx="534377" cy="259045"/>
    <xdr:sp macro="" textlink="">
      <xdr:nvSpPr>
        <xdr:cNvPr id="875" name="テキスト ボックス 874"/>
        <xdr:cNvSpPr txBox="1"/>
      </xdr:nvSpPr>
      <xdr:spPr>
        <a:xfrm>
          <a:off x="18389111" y="126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3099</xdr:rowOff>
    </xdr:from>
    <xdr:to>
      <xdr:col>116</xdr:col>
      <xdr:colOff>114300</xdr:colOff>
      <xdr:row>77</xdr:row>
      <xdr:rowOff>104699</xdr:rowOff>
    </xdr:to>
    <xdr:sp macro="" textlink="">
      <xdr:nvSpPr>
        <xdr:cNvPr id="881" name="楕円 880"/>
        <xdr:cNvSpPr/>
      </xdr:nvSpPr>
      <xdr:spPr>
        <a:xfrm>
          <a:off x="221107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152976</xdr:rowOff>
    </xdr:from>
    <xdr:ext cx="534377" cy="259045"/>
    <xdr:sp macro="" textlink="">
      <xdr:nvSpPr>
        <xdr:cNvPr id="882" name="繰出金該当値テキスト"/>
        <xdr:cNvSpPr txBox="1"/>
      </xdr:nvSpPr>
      <xdr:spPr>
        <a:xfrm>
          <a:off x="22212300" y="131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87071</xdr:rowOff>
    </xdr:from>
    <xdr:to>
      <xdr:col>112</xdr:col>
      <xdr:colOff>38100</xdr:colOff>
      <xdr:row>75</xdr:row>
      <xdr:rowOff>17221</xdr:rowOff>
    </xdr:to>
    <xdr:sp macro="" textlink="">
      <xdr:nvSpPr>
        <xdr:cNvPr id="883" name="楕円 882"/>
        <xdr:cNvSpPr/>
      </xdr:nvSpPr>
      <xdr:spPr>
        <a:xfrm>
          <a:off x="21272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8348</xdr:rowOff>
    </xdr:from>
    <xdr:ext cx="534377" cy="259045"/>
    <xdr:sp macro="" textlink="">
      <xdr:nvSpPr>
        <xdr:cNvPr id="884" name="テキスト ボックス 883"/>
        <xdr:cNvSpPr txBox="1"/>
      </xdr:nvSpPr>
      <xdr:spPr>
        <a:xfrm>
          <a:off x="21056111"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154966</xdr:rowOff>
    </xdr:from>
    <xdr:to>
      <xdr:col>107</xdr:col>
      <xdr:colOff>101600</xdr:colOff>
      <xdr:row>75</xdr:row>
      <xdr:rowOff>85116</xdr:rowOff>
    </xdr:to>
    <xdr:sp macro="" textlink="">
      <xdr:nvSpPr>
        <xdr:cNvPr id="885" name="楕円 884"/>
        <xdr:cNvSpPr/>
      </xdr:nvSpPr>
      <xdr:spPr>
        <a:xfrm>
          <a:off x="20383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76243</xdr:rowOff>
    </xdr:from>
    <xdr:ext cx="534377" cy="259045"/>
    <xdr:sp macro="" textlink="">
      <xdr:nvSpPr>
        <xdr:cNvPr id="886" name="テキスト ボックス 885"/>
        <xdr:cNvSpPr txBox="1"/>
      </xdr:nvSpPr>
      <xdr:spPr>
        <a:xfrm>
          <a:off x="20167111" y="12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117932</xdr:rowOff>
    </xdr:from>
    <xdr:to>
      <xdr:col>102</xdr:col>
      <xdr:colOff>165100</xdr:colOff>
      <xdr:row>76</xdr:row>
      <xdr:rowOff>48082</xdr:rowOff>
    </xdr:to>
    <xdr:sp macro="" textlink="">
      <xdr:nvSpPr>
        <xdr:cNvPr id="887" name="楕円 886"/>
        <xdr:cNvSpPr/>
      </xdr:nvSpPr>
      <xdr:spPr>
        <a:xfrm>
          <a:off x="19494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39209</xdr:rowOff>
    </xdr:from>
    <xdr:ext cx="534377" cy="259045"/>
    <xdr:sp macro="" textlink="">
      <xdr:nvSpPr>
        <xdr:cNvPr id="888" name="テキスト ボックス 887"/>
        <xdr:cNvSpPr txBox="1"/>
      </xdr:nvSpPr>
      <xdr:spPr>
        <a:xfrm>
          <a:off x="19278111" y="130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98273</xdr:rowOff>
    </xdr:from>
    <xdr:to>
      <xdr:col>98</xdr:col>
      <xdr:colOff>38100</xdr:colOff>
      <xdr:row>77</xdr:row>
      <xdr:rowOff>28423</xdr:rowOff>
    </xdr:to>
    <xdr:sp macro="" textlink="">
      <xdr:nvSpPr>
        <xdr:cNvPr id="889" name="楕円 888"/>
        <xdr:cNvSpPr/>
      </xdr:nvSpPr>
      <xdr:spPr>
        <a:xfrm>
          <a:off x="18605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19550</xdr:rowOff>
    </xdr:from>
    <xdr:ext cx="534377" cy="259045"/>
    <xdr:sp macro="" textlink="">
      <xdr:nvSpPr>
        <xdr:cNvPr id="890" name="テキスト ボックス 889"/>
        <xdr:cNvSpPr txBox="1"/>
      </xdr:nvSpPr>
      <xdr:spPr>
        <a:xfrm>
          <a:off x="18389111" y="13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338,767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1,453</a:t>
          </a:r>
          <a:r>
            <a:rPr kumimoji="1" lang="ja-JP" altLang="en-US" sz="1300">
              <a:latin typeface="ＭＳ Ｐゴシック" panose="020B0600070205080204" pitchFamily="50" charset="-128"/>
              <a:ea typeface="ＭＳ Ｐゴシック" panose="020B0600070205080204" pitchFamily="50" charset="-128"/>
            </a:rPr>
            <a:t>円の増となっている。今後も待機児童解消に向けた取り組みなどにより、伸びが想定される。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普通建設事業費についても、近年増加傾向を示していたところ、平成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％の減となっているものの、今後も公共施設の維持・更新に係る整備費用により、伸びが想定される。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繰出金は国民健康保険法の改正等に伴う制度改革などにより、平成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年度住民一人当たりのコストが前年度に対して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22461</xdr:rowOff>
    </xdr:from>
    <xdr:to>
      <xdr:col>24</xdr:col>
      <xdr:colOff>63500</xdr:colOff>
      <xdr:row>38</xdr:row>
      <xdr:rowOff>33075</xdr:rowOff>
    </xdr:to>
    <xdr:cxnSp macro="">
      <xdr:nvCxnSpPr>
        <xdr:cNvPr id="62" name="直線コネクタ 61"/>
        <xdr:cNvCxnSpPr/>
      </xdr:nvCxnSpPr>
      <xdr:spPr>
        <a:xfrm>
          <a:off x="3797300" y="6537561"/>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104266</xdr:rowOff>
    </xdr:from>
    <xdr:ext cx="469744" cy="259045"/>
    <xdr:sp macro="" textlink="">
      <xdr:nvSpPr>
        <xdr:cNvPr id="63" name="議会費平均値テキスト"/>
        <xdr:cNvSpPr txBox="1"/>
      </xdr:nvSpPr>
      <xdr:spPr>
        <a:xfrm>
          <a:off x="4686300" y="6276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9072</xdr:rowOff>
    </xdr:from>
    <xdr:to>
      <xdr:col>19</xdr:col>
      <xdr:colOff>177800</xdr:colOff>
      <xdr:row>38</xdr:row>
      <xdr:rowOff>22461</xdr:rowOff>
    </xdr:to>
    <xdr:cxnSp macro="">
      <xdr:nvCxnSpPr>
        <xdr:cNvPr id="65" name="直線コネクタ 64"/>
        <xdr:cNvCxnSpPr/>
      </xdr:nvCxnSpPr>
      <xdr:spPr>
        <a:xfrm>
          <a:off x="2908300" y="652417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16962</xdr:rowOff>
    </xdr:from>
    <xdr:ext cx="469744" cy="259045"/>
    <xdr:sp macro="" textlink="">
      <xdr:nvSpPr>
        <xdr:cNvPr id="67" name="テキスト ボックス 66"/>
        <xdr:cNvSpPr txBox="1"/>
      </xdr:nvSpPr>
      <xdr:spPr>
        <a:xfrm>
          <a:off x="3562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9072</xdr:rowOff>
    </xdr:from>
    <xdr:to>
      <xdr:col>15</xdr:col>
      <xdr:colOff>50800</xdr:colOff>
      <xdr:row>38</xdr:row>
      <xdr:rowOff>33075</xdr:rowOff>
    </xdr:to>
    <xdr:cxnSp macro="">
      <xdr:nvCxnSpPr>
        <xdr:cNvPr id="68" name="直線コネクタ 67"/>
        <xdr:cNvCxnSpPr/>
      </xdr:nvCxnSpPr>
      <xdr:spPr>
        <a:xfrm flipV="1">
          <a:off x="2019300" y="652417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166532</xdr:rowOff>
    </xdr:from>
    <xdr:ext cx="469744" cy="259045"/>
    <xdr:sp macro="" textlink="">
      <xdr:nvSpPr>
        <xdr:cNvPr id="70" name="テキスト ボックス 69"/>
        <xdr:cNvSpPr txBox="1"/>
      </xdr:nvSpPr>
      <xdr:spPr>
        <a:xfrm>
          <a:off x="2673428" y="61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25236</xdr:rowOff>
    </xdr:from>
    <xdr:to>
      <xdr:col>10</xdr:col>
      <xdr:colOff>114300</xdr:colOff>
      <xdr:row>38</xdr:row>
      <xdr:rowOff>33075</xdr:rowOff>
    </xdr:to>
    <xdr:cxnSp macro="">
      <xdr:nvCxnSpPr>
        <xdr:cNvPr id="71" name="直線コネクタ 70"/>
        <xdr:cNvCxnSpPr/>
      </xdr:nvCxnSpPr>
      <xdr:spPr>
        <a:xfrm>
          <a:off x="1130300" y="6540336"/>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8145</xdr:rowOff>
    </xdr:from>
    <xdr:ext cx="469744" cy="259045"/>
    <xdr:sp macro="" textlink="">
      <xdr:nvSpPr>
        <xdr:cNvPr id="73" name="テキスト ボックス 72"/>
        <xdr:cNvSpPr txBox="1"/>
      </xdr:nvSpPr>
      <xdr:spPr>
        <a:xfrm>
          <a:off x="1784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5206</xdr:rowOff>
    </xdr:from>
    <xdr:ext cx="469744" cy="259045"/>
    <xdr:sp macro="" textlink="">
      <xdr:nvSpPr>
        <xdr:cNvPr id="75" name="テキスト ボックス 74"/>
        <xdr:cNvSpPr txBox="1"/>
      </xdr:nvSpPr>
      <xdr:spPr>
        <a:xfrm>
          <a:off x="895428"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153724</xdr:rowOff>
    </xdr:from>
    <xdr:to>
      <xdr:col>24</xdr:col>
      <xdr:colOff>114300</xdr:colOff>
      <xdr:row>38</xdr:row>
      <xdr:rowOff>83874</xdr:rowOff>
    </xdr:to>
    <xdr:sp macro="" textlink="">
      <xdr:nvSpPr>
        <xdr:cNvPr id="81" name="楕円 80"/>
        <xdr:cNvSpPr/>
      </xdr:nvSpPr>
      <xdr:spPr>
        <a:xfrm>
          <a:off x="45847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68651</xdr:rowOff>
    </xdr:from>
    <xdr:ext cx="469744" cy="259045"/>
    <xdr:sp macro="" textlink="">
      <xdr:nvSpPr>
        <xdr:cNvPr id="82" name="議会費該当値テキスト"/>
        <xdr:cNvSpPr txBox="1"/>
      </xdr:nvSpPr>
      <xdr:spPr>
        <a:xfrm>
          <a:off x="4686300" y="641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143111</xdr:rowOff>
    </xdr:from>
    <xdr:to>
      <xdr:col>20</xdr:col>
      <xdr:colOff>38100</xdr:colOff>
      <xdr:row>38</xdr:row>
      <xdr:rowOff>73261</xdr:rowOff>
    </xdr:to>
    <xdr:sp macro="" textlink="">
      <xdr:nvSpPr>
        <xdr:cNvPr id="83" name="楕円 82"/>
        <xdr:cNvSpPr/>
      </xdr:nvSpPr>
      <xdr:spPr>
        <a:xfrm>
          <a:off x="3746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64388</xdr:rowOff>
    </xdr:from>
    <xdr:ext cx="469744" cy="259045"/>
    <xdr:sp macro="" textlink="">
      <xdr:nvSpPr>
        <xdr:cNvPr id="84" name="テキスト ボックス 83"/>
        <xdr:cNvSpPr txBox="1"/>
      </xdr:nvSpPr>
      <xdr:spPr>
        <a:xfrm>
          <a:off x="3562428" y="65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129722</xdr:rowOff>
    </xdr:from>
    <xdr:to>
      <xdr:col>15</xdr:col>
      <xdr:colOff>101600</xdr:colOff>
      <xdr:row>38</xdr:row>
      <xdr:rowOff>59872</xdr:rowOff>
    </xdr:to>
    <xdr:sp macro="" textlink="">
      <xdr:nvSpPr>
        <xdr:cNvPr id="85" name="楕円 84"/>
        <xdr:cNvSpPr/>
      </xdr:nvSpPr>
      <xdr:spPr>
        <a:xfrm>
          <a:off x="2857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86" name="テキスト ボックス 85"/>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153724</xdr:rowOff>
    </xdr:from>
    <xdr:to>
      <xdr:col>10</xdr:col>
      <xdr:colOff>165100</xdr:colOff>
      <xdr:row>38</xdr:row>
      <xdr:rowOff>83874</xdr:rowOff>
    </xdr:to>
    <xdr:sp macro="" textlink="">
      <xdr:nvSpPr>
        <xdr:cNvPr id="87" name="楕円 86"/>
        <xdr:cNvSpPr/>
      </xdr:nvSpPr>
      <xdr:spPr>
        <a:xfrm>
          <a:off x="1968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75002</xdr:rowOff>
    </xdr:from>
    <xdr:ext cx="469744" cy="259045"/>
    <xdr:sp macro="" textlink="">
      <xdr:nvSpPr>
        <xdr:cNvPr id="88" name="テキスト ボックス 87"/>
        <xdr:cNvSpPr txBox="1"/>
      </xdr:nvSpPr>
      <xdr:spPr>
        <a:xfrm>
          <a:off x="1784428" y="65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145887</xdr:rowOff>
    </xdr:from>
    <xdr:to>
      <xdr:col>6</xdr:col>
      <xdr:colOff>38100</xdr:colOff>
      <xdr:row>38</xdr:row>
      <xdr:rowOff>76037</xdr:rowOff>
    </xdr:to>
    <xdr:sp macro="" textlink="">
      <xdr:nvSpPr>
        <xdr:cNvPr id="89" name="楕円 88"/>
        <xdr:cNvSpPr/>
      </xdr:nvSpPr>
      <xdr:spPr>
        <a:xfrm>
          <a:off x="1079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67163</xdr:rowOff>
    </xdr:from>
    <xdr:ext cx="469744" cy="259045"/>
    <xdr:sp macro="" textlink="">
      <xdr:nvSpPr>
        <xdr:cNvPr id="90" name="テキスト ボックス 89"/>
        <xdr:cNvSpPr txBox="1"/>
      </xdr:nvSpPr>
      <xdr:spPr>
        <a:xfrm>
          <a:off x="895428"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158979</xdr:rowOff>
    </xdr:from>
    <xdr:to>
      <xdr:col>24</xdr:col>
      <xdr:colOff>63500</xdr:colOff>
      <xdr:row>59</xdr:row>
      <xdr:rowOff>31594</xdr:rowOff>
    </xdr:to>
    <xdr:cxnSp macro="">
      <xdr:nvCxnSpPr>
        <xdr:cNvPr id="122" name="直線コネクタ 121"/>
        <xdr:cNvCxnSpPr/>
      </xdr:nvCxnSpPr>
      <xdr:spPr>
        <a:xfrm>
          <a:off x="3797300" y="10103079"/>
          <a:ext cx="838200" cy="4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72904</xdr:rowOff>
    </xdr:from>
    <xdr:ext cx="534377" cy="259045"/>
    <xdr:sp macro="" textlink="">
      <xdr:nvSpPr>
        <xdr:cNvPr id="123" name="総務費平均値テキスト"/>
        <xdr:cNvSpPr txBox="1"/>
      </xdr:nvSpPr>
      <xdr:spPr>
        <a:xfrm>
          <a:off x="4686300" y="98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158979</xdr:rowOff>
    </xdr:from>
    <xdr:to>
      <xdr:col>19</xdr:col>
      <xdr:colOff>177800</xdr:colOff>
      <xdr:row>59</xdr:row>
      <xdr:rowOff>14057</xdr:rowOff>
    </xdr:to>
    <xdr:cxnSp macro="">
      <xdr:nvCxnSpPr>
        <xdr:cNvPr id="125" name="直線コネクタ 124"/>
        <xdr:cNvCxnSpPr/>
      </xdr:nvCxnSpPr>
      <xdr:spPr>
        <a:xfrm flipV="1">
          <a:off x="2908300" y="10103079"/>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142594</xdr:rowOff>
    </xdr:from>
    <xdr:ext cx="534377" cy="259045"/>
    <xdr:sp macro="" textlink="">
      <xdr:nvSpPr>
        <xdr:cNvPr id="127" name="テキスト ボックス 126"/>
        <xdr:cNvSpPr txBox="1"/>
      </xdr:nvSpPr>
      <xdr:spPr>
        <a:xfrm>
          <a:off x="3530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159926</xdr:rowOff>
    </xdr:from>
    <xdr:to>
      <xdr:col>15</xdr:col>
      <xdr:colOff>50800</xdr:colOff>
      <xdr:row>59</xdr:row>
      <xdr:rowOff>14057</xdr:rowOff>
    </xdr:to>
    <xdr:cxnSp macro="">
      <xdr:nvCxnSpPr>
        <xdr:cNvPr id="128" name="直線コネクタ 127"/>
        <xdr:cNvCxnSpPr/>
      </xdr:nvCxnSpPr>
      <xdr:spPr>
        <a:xfrm>
          <a:off x="2019300" y="10104026"/>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117829</xdr:rowOff>
    </xdr:from>
    <xdr:ext cx="534377" cy="259045"/>
    <xdr:sp macro="" textlink="">
      <xdr:nvSpPr>
        <xdr:cNvPr id="130" name="テキスト ボックス 129"/>
        <xdr:cNvSpPr txBox="1"/>
      </xdr:nvSpPr>
      <xdr:spPr>
        <a:xfrm>
          <a:off x="2641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159926</xdr:rowOff>
    </xdr:from>
    <xdr:to>
      <xdr:col>10</xdr:col>
      <xdr:colOff>114300</xdr:colOff>
      <xdr:row>59</xdr:row>
      <xdr:rowOff>40792</xdr:rowOff>
    </xdr:to>
    <xdr:cxnSp macro="">
      <xdr:nvCxnSpPr>
        <xdr:cNvPr id="131" name="直線コネクタ 130"/>
        <xdr:cNvCxnSpPr/>
      </xdr:nvCxnSpPr>
      <xdr:spPr>
        <a:xfrm flipV="1">
          <a:off x="1130300" y="10104026"/>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137304</xdr:rowOff>
    </xdr:from>
    <xdr:ext cx="534377" cy="259045"/>
    <xdr:sp macro="" textlink="">
      <xdr:nvSpPr>
        <xdr:cNvPr id="133" name="テキスト ボックス 132"/>
        <xdr:cNvSpPr txBox="1"/>
      </xdr:nvSpPr>
      <xdr:spPr>
        <a:xfrm>
          <a:off x="1752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4270</xdr:rowOff>
    </xdr:from>
    <xdr:ext cx="534377" cy="259045"/>
    <xdr:sp macro="" textlink="">
      <xdr:nvSpPr>
        <xdr:cNvPr id="135" name="テキスト ボックス 134"/>
        <xdr:cNvSpPr txBox="1"/>
      </xdr:nvSpPr>
      <xdr:spPr>
        <a:xfrm>
          <a:off x="863111" y="9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152244</xdr:rowOff>
    </xdr:from>
    <xdr:to>
      <xdr:col>24</xdr:col>
      <xdr:colOff>114300</xdr:colOff>
      <xdr:row>59</xdr:row>
      <xdr:rowOff>82394</xdr:rowOff>
    </xdr:to>
    <xdr:sp macro="" textlink="">
      <xdr:nvSpPr>
        <xdr:cNvPr id="141" name="楕円 140"/>
        <xdr:cNvSpPr/>
      </xdr:nvSpPr>
      <xdr:spPr>
        <a:xfrm>
          <a:off x="4584700" y="10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67171</xdr:rowOff>
    </xdr:from>
    <xdr:ext cx="534377" cy="259045"/>
    <xdr:sp macro="" textlink="">
      <xdr:nvSpPr>
        <xdr:cNvPr id="142" name="総務費該当値テキスト"/>
        <xdr:cNvSpPr txBox="1"/>
      </xdr:nvSpPr>
      <xdr:spPr>
        <a:xfrm>
          <a:off x="4686300" y="100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108179</xdr:rowOff>
    </xdr:from>
    <xdr:to>
      <xdr:col>20</xdr:col>
      <xdr:colOff>38100</xdr:colOff>
      <xdr:row>59</xdr:row>
      <xdr:rowOff>38329</xdr:rowOff>
    </xdr:to>
    <xdr:sp macro="" textlink="">
      <xdr:nvSpPr>
        <xdr:cNvPr id="143" name="楕円 142"/>
        <xdr:cNvSpPr/>
      </xdr:nvSpPr>
      <xdr:spPr>
        <a:xfrm>
          <a:off x="3746500" y="100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29456</xdr:rowOff>
    </xdr:from>
    <xdr:ext cx="534377" cy="259045"/>
    <xdr:sp macro="" textlink="">
      <xdr:nvSpPr>
        <xdr:cNvPr id="144" name="テキスト ボックス 143"/>
        <xdr:cNvSpPr txBox="1"/>
      </xdr:nvSpPr>
      <xdr:spPr>
        <a:xfrm>
          <a:off x="3530111" y="101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134707</xdr:rowOff>
    </xdr:from>
    <xdr:to>
      <xdr:col>15</xdr:col>
      <xdr:colOff>101600</xdr:colOff>
      <xdr:row>59</xdr:row>
      <xdr:rowOff>64857</xdr:rowOff>
    </xdr:to>
    <xdr:sp macro="" textlink="">
      <xdr:nvSpPr>
        <xdr:cNvPr id="145" name="楕円 144"/>
        <xdr:cNvSpPr/>
      </xdr:nvSpPr>
      <xdr:spPr>
        <a:xfrm>
          <a:off x="2857500" y="100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55984</xdr:rowOff>
    </xdr:from>
    <xdr:ext cx="534377" cy="259045"/>
    <xdr:sp macro="" textlink="">
      <xdr:nvSpPr>
        <xdr:cNvPr id="146" name="テキスト ボックス 145"/>
        <xdr:cNvSpPr txBox="1"/>
      </xdr:nvSpPr>
      <xdr:spPr>
        <a:xfrm>
          <a:off x="2641111" y="101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109126</xdr:rowOff>
    </xdr:from>
    <xdr:to>
      <xdr:col>10</xdr:col>
      <xdr:colOff>165100</xdr:colOff>
      <xdr:row>59</xdr:row>
      <xdr:rowOff>39276</xdr:rowOff>
    </xdr:to>
    <xdr:sp macro="" textlink="">
      <xdr:nvSpPr>
        <xdr:cNvPr id="147" name="楕円 146"/>
        <xdr:cNvSpPr/>
      </xdr:nvSpPr>
      <xdr:spPr>
        <a:xfrm>
          <a:off x="1968500" y="100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30403</xdr:rowOff>
    </xdr:from>
    <xdr:ext cx="534377" cy="259045"/>
    <xdr:sp macro="" textlink="">
      <xdr:nvSpPr>
        <xdr:cNvPr id="148" name="テキスト ボックス 147"/>
        <xdr:cNvSpPr txBox="1"/>
      </xdr:nvSpPr>
      <xdr:spPr>
        <a:xfrm>
          <a:off x="1752111" y="10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161442</xdr:rowOff>
    </xdr:from>
    <xdr:to>
      <xdr:col>6</xdr:col>
      <xdr:colOff>38100</xdr:colOff>
      <xdr:row>59</xdr:row>
      <xdr:rowOff>91592</xdr:rowOff>
    </xdr:to>
    <xdr:sp macro="" textlink="">
      <xdr:nvSpPr>
        <xdr:cNvPr id="149" name="楕円 148"/>
        <xdr:cNvSpPr/>
      </xdr:nvSpPr>
      <xdr:spPr>
        <a:xfrm>
          <a:off x="1079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82719</xdr:rowOff>
    </xdr:from>
    <xdr:ext cx="534377" cy="259045"/>
    <xdr:sp macro="" textlink="">
      <xdr:nvSpPr>
        <xdr:cNvPr id="150" name="テキスト ボックス 149"/>
        <xdr:cNvSpPr txBox="1"/>
      </xdr:nvSpPr>
      <xdr:spPr>
        <a:xfrm>
          <a:off x="863111" y="101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170511</xdr:rowOff>
    </xdr:from>
    <xdr:to>
      <xdr:col>24</xdr:col>
      <xdr:colOff>63500</xdr:colOff>
      <xdr:row>76</xdr:row>
      <xdr:rowOff>4699</xdr:rowOff>
    </xdr:to>
    <xdr:cxnSp macro="">
      <xdr:nvCxnSpPr>
        <xdr:cNvPr id="180" name="直線コネクタ 179"/>
        <xdr:cNvCxnSpPr/>
      </xdr:nvCxnSpPr>
      <xdr:spPr>
        <a:xfrm>
          <a:off x="3797300" y="13029261"/>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37774</xdr:rowOff>
    </xdr:from>
    <xdr:ext cx="599010" cy="259045"/>
    <xdr:sp macro="" textlink="">
      <xdr:nvSpPr>
        <xdr:cNvPr id="181" name="民生費平均値テキスト"/>
        <xdr:cNvSpPr txBox="1"/>
      </xdr:nvSpPr>
      <xdr:spPr>
        <a:xfrm>
          <a:off x="4686300" y="1272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170511</xdr:rowOff>
    </xdr:from>
    <xdr:to>
      <xdr:col>19</xdr:col>
      <xdr:colOff>177800</xdr:colOff>
      <xdr:row>76</xdr:row>
      <xdr:rowOff>77394</xdr:rowOff>
    </xdr:to>
    <xdr:cxnSp macro="">
      <xdr:nvCxnSpPr>
        <xdr:cNvPr id="183" name="直線コネクタ 182"/>
        <xdr:cNvCxnSpPr/>
      </xdr:nvCxnSpPr>
      <xdr:spPr>
        <a:xfrm flipV="1">
          <a:off x="2908300" y="13029261"/>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169346</xdr:rowOff>
    </xdr:from>
    <xdr:ext cx="599010" cy="259045"/>
    <xdr:sp macro="" textlink="">
      <xdr:nvSpPr>
        <xdr:cNvPr id="185" name="テキスト ボックス 184"/>
        <xdr:cNvSpPr txBox="1"/>
      </xdr:nvSpPr>
      <xdr:spPr>
        <a:xfrm>
          <a:off x="3497795" y="126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77394</xdr:rowOff>
    </xdr:from>
    <xdr:to>
      <xdr:col>15</xdr:col>
      <xdr:colOff>50800</xdr:colOff>
      <xdr:row>76</xdr:row>
      <xdr:rowOff>143166</xdr:rowOff>
    </xdr:to>
    <xdr:cxnSp macro="">
      <xdr:nvCxnSpPr>
        <xdr:cNvPr id="186" name="直線コネクタ 185"/>
        <xdr:cNvCxnSpPr/>
      </xdr:nvCxnSpPr>
      <xdr:spPr>
        <a:xfrm flipV="1">
          <a:off x="2019300" y="13107594"/>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87558</xdr:rowOff>
    </xdr:from>
    <xdr:ext cx="599010" cy="259045"/>
    <xdr:sp macro="" textlink="">
      <xdr:nvSpPr>
        <xdr:cNvPr id="188" name="テキスト ボックス 187"/>
        <xdr:cNvSpPr txBox="1"/>
      </xdr:nvSpPr>
      <xdr:spPr>
        <a:xfrm>
          <a:off x="2608795" y="127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143166</xdr:rowOff>
    </xdr:from>
    <xdr:to>
      <xdr:col>10</xdr:col>
      <xdr:colOff>114300</xdr:colOff>
      <xdr:row>77</xdr:row>
      <xdr:rowOff>100394</xdr:rowOff>
    </xdr:to>
    <xdr:cxnSp macro="">
      <xdr:nvCxnSpPr>
        <xdr:cNvPr id="189" name="直線コネクタ 188"/>
        <xdr:cNvCxnSpPr/>
      </xdr:nvCxnSpPr>
      <xdr:spPr>
        <a:xfrm flipV="1">
          <a:off x="1130300" y="13173366"/>
          <a:ext cx="889000" cy="1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122305</xdr:rowOff>
    </xdr:from>
    <xdr:ext cx="599010" cy="259045"/>
    <xdr:sp macro="" textlink="">
      <xdr:nvSpPr>
        <xdr:cNvPr id="191" name="テキスト ボックス 190"/>
        <xdr:cNvSpPr txBox="1"/>
      </xdr:nvSpPr>
      <xdr:spPr>
        <a:xfrm>
          <a:off x="1719795" y="128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84396</xdr:rowOff>
    </xdr:from>
    <xdr:ext cx="599010" cy="259045"/>
    <xdr:sp macro="" textlink="">
      <xdr:nvSpPr>
        <xdr:cNvPr id="193" name="テキスト ボックス 192"/>
        <xdr:cNvSpPr txBox="1"/>
      </xdr:nvSpPr>
      <xdr:spPr>
        <a:xfrm>
          <a:off x="830795" y="1294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125349</xdr:rowOff>
    </xdr:from>
    <xdr:to>
      <xdr:col>24</xdr:col>
      <xdr:colOff>114300</xdr:colOff>
      <xdr:row>76</xdr:row>
      <xdr:rowOff>55499</xdr:rowOff>
    </xdr:to>
    <xdr:sp macro="" textlink="">
      <xdr:nvSpPr>
        <xdr:cNvPr id="199" name="楕円 198"/>
        <xdr:cNvSpPr/>
      </xdr:nvSpPr>
      <xdr:spPr>
        <a:xfrm>
          <a:off x="4584700" y="12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103776</xdr:rowOff>
    </xdr:from>
    <xdr:ext cx="599010" cy="259045"/>
    <xdr:sp macro="" textlink="">
      <xdr:nvSpPr>
        <xdr:cNvPr id="200" name="民生費該当値テキスト"/>
        <xdr:cNvSpPr txBox="1"/>
      </xdr:nvSpPr>
      <xdr:spPr>
        <a:xfrm>
          <a:off x="4686300" y="1296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119711</xdr:rowOff>
    </xdr:from>
    <xdr:to>
      <xdr:col>20</xdr:col>
      <xdr:colOff>38100</xdr:colOff>
      <xdr:row>76</xdr:row>
      <xdr:rowOff>49861</xdr:rowOff>
    </xdr:to>
    <xdr:sp macro="" textlink="">
      <xdr:nvSpPr>
        <xdr:cNvPr id="201" name="楕円 200"/>
        <xdr:cNvSpPr/>
      </xdr:nvSpPr>
      <xdr:spPr>
        <a:xfrm>
          <a:off x="3746500" y="129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40988</xdr:rowOff>
    </xdr:from>
    <xdr:ext cx="599010" cy="259045"/>
    <xdr:sp macro="" textlink="">
      <xdr:nvSpPr>
        <xdr:cNvPr id="202" name="テキスト ボックス 201"/>
        <xdr:cNvSpPr txBox="1"/>
      </xdr:nvSpPr>
      <xdr:spPr>
        <a:xfrm>
          <a:off x="3497795" y="1307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26594</xdr:rowOff>
    </xdr:from>
    <xdr:to>
      <xdr:col>15</xdr:col>
      <xdr:colOff>101600</xdr:colOff>
      <xdr:row>76</xdr:row>
      <xdr:rowOff>128194</xdr:rowOff>
    </xdr:to>
    <xdr:sp macro="" textlink="">
      <xdr:nvSpPr>
        <xdr:cNvPr id="203" name="楕円 202"/>
        <xdr:cNvSpPr/>
      </xdr:nvSpPr>
      <xdr:spPr>
        <a:xfrm>
          <a:off x="2857500" y="130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119321</xdr:rowOff>
    </xdr:from>
    <xdr:ext cx="599010" cy="259045"/>
    <xdr:sp macro="" textlink="">
      <xdr:nvSpPr>
        <xdr:cNvPr id="204" name="テキスト ボックス 203"/>
        <xdr:cNvSpPr txBox="1"/>
      </xdr:nvSpPr>
      <xdr:spPr>
        <a:xfrm>
          <a:off x="2608795" y="1314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92366</xdr:rowOff>
    </xdr:from>
    <xdr:to>
      <xdr:col>10</xdr:col>
      <xdr:colOff>165100</xdr:colOff>
      <xdr:row>77</xdr:row>
      <xdr:rowOff>22516</xdr:rowOff>
    </xdr:to>
    <xdr:sp macro="" textlink="">
      <xdr:nvSpPr>
        <xdr:cNvPr id="205" name="楕円 204"/>
        <xdr:cNvSpPr/>
      </xdr:nvSpPr>
      <xdr:spPr>
        <a:xfrm>
          <a:off x="1968500" y="131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13643</xdr:rowOff>
    </xdr:from>
    <xdr:ext cx="599010" cy="259045"/>
    <xdr:sp macro="" textlink="">
      <xdr:nvSpPr>
        <xdr:cNvPr id="206" name="テキスト ボックス 205"/>
        <xdr:cNvSpPr txBox="1"/>
      </xdr:nvSpPr>
      <xdr:spPr>
        <a:xfrm>
          <a:off x="1719795" y="132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49594</xdr:rowOff>
    </xdr:from>
    <xdr:to>
      <xdr:col>6</xdr:col>
      <xdr:colOff>38100</xdr:colOff>
      <xdr:row>77</xdr:row>
      <xdr:rowOff>151194</xdr:rowOff>
    </xdr:to>
    <xdr:sp macro="" textlink="">
      <xdr:nvSpPr>
        <xdr:cNvPr id="207" name="楕円 206"/>
        <xdr:cNvSpPr/>
      </xdr:nvSpPr>
      <xdr:spPr>
        <a:xfrm>
          <a:off x="1079500" y="132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142321</xdr:rowOff>
    </xdr:from>
    <xdr:ext cx="599010" cy="259045"/>
    <xdr:sp macro="" textlink="">
      <xdr:nvSpPr>
        <xdr:cNvPr id="208" name="テキスト ボックス 207"/>
        <xdr:cNvSpPr txBox="1"/>
      </xdr:nvSpPr>
      <xdr:spPr>
        <a:xfrm>
          <a:off x="830795" y="1334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37105</xdr:rowOff>
    </xdr:from>
    <xdr:to>
      <xdr:col>24</xdr:col>
      <xdr:colOff>63500</xdr:colOff>
      <xdr:row>98</xdr:row>
      <xdr:rowOff>60513</xdr:rowOff>
    </xdr:to>
    <xdr:cxnSp macro="">
      <xdr:nvCxnSpPr>
        <xdr:cNvPr id="236" name="直線コネクタ 235"/>
        <xdr:cNvCxnSpPr/>
      </xdr:nvCxnSpPr>
      <xdr:spPr>
        <a:xfrm flipV="1">
          <a:off x="3797300" y="16839205"/>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117836</xdr:rowOff>
    </xdr:from>
    <xdr:ext cx="534377" cy="259045"/>
    <xdr:sp macro="" textlink="">
      <xdr:nvSpPr>
        <xdr:cNvPr id="237" name="衛生費平均値テキスト"/>
        <xdr:cNvSpPr txBox="1"/>
      </xdr:nvSpPr>
      <xdr:spPr>
        <a:xfrm>
          <a:off x="4686300" y="1657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60513</xdr:rowOff>
    </xdr:from>
    <xdr:to>
      <xdr:col>19</xdr:col>
      <xdr:colOff>177800</xdr:colOff>
      <xdr:row>98</xdr:row>
      <xdr:rowOff>67097</xdr:rowOff>
    </xdr:to>
    <xdr:cxnSp macro="">
      <xdr:nvCxnSpPr>
        <xdr:cNvPr id="239" name="直線コネクタ 238"/>
        <xdr:cNvCxnSpPr/>
      </xdr:nvCxnSpPr>
      <xdr:spPr>
        <a:xfrm flipV="1">
          <a:off x="2908300" y="1686261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19256</xdr:rowOff>
    </xdr:from>
    <xdr:ext cx="534377" cy="259045"/>
    <xdr:sp macro="" textlink="">
      <xdr:nvSpPr>
        <xdr:cNvPr id="241" name="テキスト ボックス 240"/>
        <xdr:cNvSpPr txBox="1"/>
      </xdr:nvSpPr>
      <xdr:spPr>
        <a:xfrm>
          <a:off x="3530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57245</xdr:rowOff>
    </xdr:from>
    <xdr:to>
      <xdr:col>15</xdr:col>
      <xdr:colOff>50800</xdr:colOff>
      <xdr:row>98</xdr:row>
      <xdr:rowOff>67097</xdr:rowOff>
    </xdr:to>
    <xdr:cxnSp macro="">
      <xdr:nvCxnSpPr>
        <xdr:cNvPr id="242" name="直線コネクタ 241"/>
        <xdr:cNvCxnSpPr/>
      </xdr:nvCxnSpPr>
      <xdr:spPr>
        <a:xfrm>
          <a:off x="2019300" y="16859345"/>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27119</xdr:rowOff>
    </xdr:from>
    <xdr:ext cx="534377" cy="259045"/>
    <xdr:sp macro="" textlink="">
      <xdr:nvSpPr>
        <xdr:cNvPr id="244" name="テキスト ボックス 243"/>
        <xdr:cNvSpPr txBox="1"/>
      </xdr:nvSpPr>
      <xdr:spPr>
        <a:xfrm>
          <a:off x="2641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57245</xdr:rowOff>
    </xdr:from>
    <xdr:to>
      <xdr:col>10</xdr:col>
      <xdr:colOff>114300</xdr:colOff>
      <xdr:row>98</xdr:row>
      <xdr:rowOff>66869</xdr:rowOff>
    </xdr:to>
    <xdr:cxnSp macro="">
      <xdr:nvCxnSpPr>
        <xdr:cNvPr id="245" name="直線コネクタ 244"/>
        <xdr:cNvCxnSpPr/>
      </xdr:nvCxnSpPr>
      <xdr:spPr>
        <a:xfrm flipV="1">
          <a:off x="1130300" y="1685934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4922</xdr:rowOff>
    </xdr:from>
    <xdr:ext cx="534377" cy="259045"/>
    <xdr:sp macro="" textlink="">
      <xdr:nvSpPr>
        <xdr:cNvPr id="247" name="テキスト ボックス 246"/>
        <xdr:cNvSpPr txBox="1"/>
      </xdr:nvSpPr>
      <xdr:spPr>
        <a:xfrm>
          <a:off x="1752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24627</xdr:rowOff>
    </xdr:from>
    <xdr:ext cx="534377" cy="259045"/>
    <xdr:sp macro="" textlink="">
      <xdr:nvSpPr>
        <xdr:cNvPr id="249" name="テキスト ボックス 248"/>
        <xdr:cNvSpPr txBox="1"/>
      </xdr:nvSpPr>
      <xdr:spPr>
        <a:xfrm>
          <a:off x="863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157755</xdr:rowOff>
    </xdr:from>
    <xdr:to>
      <xdr:col>24</xdr:col>
      <xdr:colOff>114300</xdr:colOff>
      <xdr:row>98</xdr:row>
      <xdr:rowOff>87905</xdr:rowOff>
    </xdr:to>
    <xdr:sp macro="" textlink="">
      <xdr:nvSpPr>
        <xdr:cNvPr id="255" name="楕円 254"/>
        <xdr:cNvSpPr/>
      </xdr:nvSpPr>
      <xdr:spPr>
        <a:xfrm>
          <a:off x="45847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73386</xdr:rowOff>
    </xdr:from>
    <xdr:ext cx="534377" cy="259045"/>
    <xdr:sp macro="" textlink="">
      <xdr:nvSpPr>
        <xdr:cNvPr id="256" name="衛生費該当値テキスト"/>
        <xdr:cNvSpPr txBox="1"/>
      </xdr:nvSpPr>
      <xdr:spPr>
        <a:xfrm>
          <a:off x="4686300" y="167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9713</xdr:rowOff>
    </xdr:from>
    <xdr:to>
      <xdr:col>20</xdr:col>
      <xdr:colOff>38100</xdr:colOff>
      <xdr:row>98</xdr:row>
      <xdr:rowOff>111313</xdr:rowOff>
    </xdr:to>
    <xdr:sp macro="" textlink="">
      <xdr:nvSpPr>
        <xdr:cNvPr id="257" name="楕円 256"/>
        <xdr:cNvSpPr/>
      </xdr:nvSpPr>
      <xdr:spPr>
        <a:xfrm>
          <a:off x="37465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102440</xdr:rowOff>
    </xdr:from>
    <xdr:ext cx="534377" cy="259045"/>
    <xdr:sp macro="" textlink="">
      <xdr:nvSpPr>
        <xdr:cNvPr id="258" name="テキスト ボックス 257"/>
        <xdr:cNvSpPr txBox="1"/>
      </xdr:nvSpPr>
      <xdr:spPr>
        <a:xfrm>
          <a:off x="3530111" y="169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16297</xdr:rowOff>
    </xdr:from>
    <xdr:to>
      <xdr:col>15</xdr:col>
      <xdr:colOff>101600</xdr:colOff>
      <xdr:row>98</xdr:row>
      <xdr:rowOff>117897</xdr:rowOff>
    </xdr:to>
    <xdr:sp macro="" textlink="">
      <xdr:nvSpPr>
        <xdr:cNvPr id="259" name="楕円 258"/>
        <xdr:cNvSpPr/>
      </xdr:nvSpPr>
      <xdr:spPr>
        <a:xfrm>
          <a:off x="2857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109024</xdr:rowOff>
    </xdr:from>
    <xdr:ext cx="534377" cy="259045"/>
    <xdr:sp macro="" textlink="">
      <xdr:nvSpPr>
        <xdr:cNvPr id="260" name="テキスト ボックス 259"/>
        <xdr:cNvSpPr txBox="1"/>
      </xdr:nvSpPr>
      <xdr:spPr>
        <a:xfrm>
          <a:off x="2641111" y="169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6445</xdr:rowOff>
    </xdr:from>
    <xdr:to>
      <xdr:col>10</xdr:col>
      <xdr:colOff>165100</xdr:colOff>
      <xdr:row>98</xdr:row>
      <xdr:rowOff>108045</xdr:rowOff>
    </xdr:to>
    <xdr:sp macro="" textlink="">
      <xdr:nvSpPr>
        <xdr:cNvPr id="261" name="楕円 260"/>
        <xdr:cNvSpPr/>
      </xdr:nvSpPr>
      <xdr:spPr>
        <a:xfrm>
          <a:off x="1968500" y="16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99172</xdr:rowOff>
    </xdr:from>
    <xdr:ext cx="534377" cy="259045"/>
    <xdr:sp macro="" textlink="">
      <xdr:nvSpPr>
        <xdr:cNvPr id="262" name="テキスト ボックス 261"/>
        <xdr:cNvSpPr txBox="1"/>
      </xdr:nvSpPr>
      <xdr:spPr>
        <a:xfrm>
          <a:off x="1752111" y="16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16069</xdr:rowOff>
    </xdr:from>
    <xdr:to>
      <xdr:col>6</xdr:col>
      <xdr:colOff>38100</xdr:colOff>
      <xdr:row>98</xdr:row>
      <xdr:rowOff>117669</xdr:rowOff>
    </xdr:to>
    <xdr:sp macro="" textlink="">
      <xdr:nvSpPr>
        <xdr:cNvPr id="263" name="楕円 262"/>
        <xdr:cNvSpPr/>
      </xdr:nvSpPr>
      <xdr:spPr>
        <a:xfrm>
          <a:off x="1079500" y="168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108796</xdr:rowOff>
    </xdr:from>
    <xdr:ext cx="534377" cy="259045"/>
    <xdr:sp macro="" textlink="">
      <xdr:nvSpPr>
        <xdr:cNvPr id="264" name="テキスト ボックス 263"/>
        <xdr:cNvSpPr txBox="1"/>
      </xdr:nvSpPr>
      <xdr:spPr>
        <a:xfrm>
          <a:off x="863111" y="16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77978</xdr:rowOff>
    </xdr:from>
    <xdr:to>
      <xdr:col>55</xdr:col>
      <xdr:colOff>0</xdr:colOff>
      <xdr:row>38</xdr:row>
      <xdr:rowOff>78892</xdr:rowOff>
    </xdr:to>
    <xdr:cxnSp macro="">
      <xdr:nvCxnSpPr>
        <xdr:cNvPr id="291" name="直線コネクタ 290"/>
        <xdr:cNvCxnSpPr/>
      </xdr:nvCxnSpPr>
      <xdr:spPr>
        <a:xfrm>
          <a:off x="9639300" y="659307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111320</xdr:rowOff>
    </xdr:from>
    <xdr:ext cx="378565" cy="259045"/>
    <xdr:sp macro="" textlink="">
      <xdr:nvSpPr>
        <xdr:cNvPr id="292" name="労働費平均値テキスト"/>
        <xdr:cNvSpPr txBox="1"/>
      </xdr:nvSpPr>
      <xdr:spPr>
        <a:xfrm>
          <a:off x="10528300" y="6112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77978</xdr:rowOff>
    </xdr:to>
    <xdr:cxnSp macro="">
      <xdr:nvCxnSpPr>
        <xdr:cNvPr id="294" name="直線コネクタ 293"/>
        <xdr:cNvCxnSpPr/>
      </xdr:nvCxnSpPr>
      <xdr:spPr>
        <a:xfrm>
          <a:off x="8750300" y="657341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7231</xdr:rowOff>
    </xdr:from>
    <xdr:ext cx="378565" cy="259045"/>
    <xdr:sp macro="" textlink="">
      <xdr:nvSpPr>
        <xdr:cNvPr id="296" name="テキスト ボックス 295"/>
        <xdr:cNvSpPr txBox="1"/>
      </xdr:nvSpPr>
      <xdr:spPr>
        <a:xfrm>
          <a:off x="9450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58318</xdr:rowOff>
    </xdr:to>
    <xdr:cxnSp macro="">
      <xdr:nvCxnSpPr>
        <xdr:cNvPr id="297" name="直線コネクタ 296"/>
        <xdr:cNvCxnSpPr/>
      </xdr:nvCxnSpPr>
      <xdr:spPr>
        <a:xfrm>
          <a:off x="7861300" y="657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39235</xdr:rowOff>
    </xdr:from>
    <xdr:ext cx="378565" cy="259045"/>
    <xdr:sp macro="" textlink="">
      <xdr:nvSpPr>
        <xdr:cNvPr id="299" name="テキスト ボックス 298"/>
        <xdr:cNvSpPr txBox="1"/>
      </xdr:nvSpPr>
      <xdr:spPr>
        <a:xfrm>
          <a:off x="8561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58775</xdr:rowOff>
    </xdr:to>
    <xdr:cxnSp macro="">
      <xdr:nvCxnSpPr>
        <xdr:cNvPr id="300" name="直線コネクタ 299"/>
        <xdr:cNvCxnSpPr/>
      </xdr:nvCxnSpPr>
      <xdr:spPr>
        <a:xfrm flipV="1">
          <a:off x="6972300" y="65734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02" name="テキスト ボックス 301"/>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144848</xdr:rowOff>
    </xdr:from>
    <xdr:ext cx="378565" cy="259045"/>
    <xdr:sp macro="" textlink="">
      <xdr:nvSpPr>
        <xdr:cNvPr id="304" name="テキスト ボックス 303"/>
        <xdr:cNvSpPr txBox="1"/>
      </xdr:nvSpPr>
      <xdr:spPr>
        <a:xfrm>
          <a:off x="6783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28092</xdr:rowOff>
    </xdr:from>
    <xdr:to>
      <xdr:col>55</xdr:col>
      <xdr:colOff>50800</xdr:colOff>
      <xdr:row>38</xdr:row>
      <xdr:rowOff>129692</xdr:rowOff>
    </xdr:to>
    <xdr:sp macro="" textlink="">
      <xdr:nvSpPr>
        <xdr:cNvPr id="310" name="楕円 309"/>
        <xdr:cNvSpPr/>
      </xdr:nvSpPr>
      <xdr:spPr>
        <a:xfrm>
          <a:off x="10426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114469</xdr:rowOff>
    </xdr:from>
    <xdr:ext cx="378565" cy="259045"/>
    <xdr:sp macro="" textlink="">
      <xdr:nvSpPr>
        <xdr:cNvPr id="311" name="労働費該当値テキスト"/>
        <xdr:cNvSpPr txBox="1"/>
      </xdr:nvSpPr>
      <xdr:spPr>
        <a:xfrm>
          <a:off x="10528300" y="64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12" name="楕円 311"/>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13" name="テキスト ボックス 312"/>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xdr:rowOff>
    </xdr:from>
    <xdr:to>
      <xdr:col>46</xdr:col>
      <xdr:colOff>38100</xdr:colOff>
      <xdr:row>38</xdr:row>
      <xdr:rowOff>109118</xdr:rowOff>
    </xdr:to>
    <xdr:sp macro="" textlink="">
      <xdr:nvSpPr>
        <xdr:cNvPr id="314" name="楕円 313"/>
        <xdr:cNvSpPr/>
      </xdr:nvSpPr>
      <xdr:spPr>
        <a:xfrm>
          <a:off x="8699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100245</xdr:rowOff>
    </xdr:from>
    <xdr:ext cx="378565" cy="259045"/>
    <xdr:sp macro="" textlink="">
      <xdr:nvSpPr>
        <xdr:cNvPr id="315" name="テキスト ボックス 314"/>
        <xdr:cNvSpPr txBox="1"/>
      </xdr:nvSpPr>
      <xdr:spPr>
        <a:xfrm>
          <a:off x="8561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xdr:rowOff>
    </xdr:from>
    <xdr:to>
      <xdr:col>41</xdr:col>
      <xdr:colOff>101600</xdr:colOff>
      <xdr:row>38</xdr:row>
      <xdr:rowOff>109118</xdr:rowOff>
    </xdr:to>
    <xdr:sp macro="" textlink="">
      <xdr:nvSpPr>
        <xdr:cNvPr id="316" name="楕円 315"/>
        <xdr:cNvSpPr/>
      </xdr:nvSpPr>
      <xdr:spPr>
        <a:xfrm>
          <a:off x="7810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100245</xdr:rowOff>
    </xdr:from>
    <xdr:ext cx="378565" cy="259045"/>
    <xdr:sp macro="" textlink="">
      <xdr:nvSpPr>
        <xdr:cNvPr id="317" name="テキスト ボックス 316"/>
        <xdr:cNvSpPr txBox="1"/>
      </xdr:nvSpPr>
      <xdr:spPr>
        <a:xfrm>
          <a:off x="7672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8" name="楕円 317"/>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100702</xdr:rowOff>
    </xdr:from>
    <xdr:ext cx="378565" cy="259045"/>
    <xdr:sp macro="" textlink="">
      <xdr:nvSpPr>
        <xdr:cNvPr id="319" name="テキスト ボックス 318"/>
        <xdr:cNvSpPr txBox="1"/>
      </xdr:nvSpPr>
      <xdr:spPr>
        <a:xfrm>
          <a:off x="6783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77978</xdr:rowOff>
    </xdr:from>
    <xdr:to>
      <xdr:col>55</xdr:col>
      <xdr:colOff>0</xdr:colOff>
      <xdr:row>58</xdr:row>
      <xdr:rowOff>87122</xdr:rowOff>
    </xdr:to>
    <xdr:cxnSp macro="">
      <xdr:nvCxnSpPr>
        <xdr:cNvPr id="346" name="直線コネクタ 345"/>
        <xdr:cNvCxnSpPr/>
      </xdr:nvCxnSpPr>
      <xdr:spPr>
        <a:xfrm>
          <a:off x="9639300" y="100220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77978</xdr:rowOff>
    </xdr:from>
    <xdr:to>
      <xdr:col>50</xdr:col>
      <xdr:colOff>114300</xdr:colOff>
      <xdr:row>58</xdr:row>
      <xdr:rowOff>84836</xdr:rowOff>
    </xdr:to>
    <xdr:cxnSp macro="">
      <xdr:nvCxnSpPr>
        <xdr:cNvPr id="349" name="直線コネクタ 348"/>
        <xdr:cNvCxnSpPr/>
      </xdr:nvCxnSpPr>
      <xdr:spPr>
        <a:xfrm flipV="1">
          <a:off x="8750300" y="100220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66548</xdr:rowOff>
    </xdr:from>
    <xdr:to>
      <xdr:col>45</xdr:col>
      <xdr:colOff>177800</xdr:colOff>
      <xdr:row>58</xdr:row>
      <xdr:rowOff>84836</xdr:rowOff>
    </xdr:to>
    <xdr:cxnSp macro="">
      <xdr:nvCxnSpPr>
        <xdr:cNvPr id="352" name="直線コネクタ 351"/>
        <xdr:cNvCxnSpPr/>
      </xdr:nvCxnSpPr>
      <xdr:spPr>
        <a:xfrm>
          <a:off x="7861300" y="10010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66548</xdr:rowOff>
    </xdr:from>
    <xdr:to>
      <xdr:col>41</xdr:col>
      <xdr:colOff>50800</xdr:colOff>
      <xdr:row>58</xdr:row>
      <xdr:rowOff>77978</xdr:rowOff>
    </xdr:to>
    <xdr:cxnSp macro="">
      <xdr:nvCxnSpPr>
        <xdr:cNvPr id="355" name="直線コネクタ 354"/>
        <xdr:cNvCxnSpPr/>
      </xdr:nvCxnSpPr>
      <xdr:spPr>
        <a:xfrm flipV="1">
          <a:off x="6972300" y="10010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36322</xdr:rowOff>
    </xdr:from>
    <xdr:to>
      <xdr:col>55</xdr:col>
      <xdr:colOff>50800</xdr:colOff>
      <xdr:row>58</xdr:row>
      <xdr:rowOff>137922</xdr:rowOff>
    </xdr:to>
    <xdr:sp macro="" textlink="">
      <xdr:nvSpPr>
        <xdr:cNvPr id="365" name="楕円 364"/>
        <xdr:cNvSpPr/>
      </xdr:nvSpPr>
      <xdr:spPr>
        <a:xfrm>
          <a:off x="10426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122699</xdr:rowOff>
    </xdr:from>
    <xdr:ext cx="313932" cy="259045"/>
    <xdr:sp macro="" textlink="">
      <xdr:nvSpPr>
        <xdr:cNvPr id="366" name="農林水産業費該当値テキスト"/>
        <xdr:cNvSpPr txBox="1"/>
      </xdr:nvSpPr>
      <xdr:spPr>
        <a:xfrm>
          <a:off x="10528300" y="9895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27178</xdr:rowOff>
    </xdr:from>
    <xdr:to>
      <xdr:col>50</xdr:col>
      <xdr:colOff>165100</xdr:colOff>
      <xdr:row>58</xdr:row>
      <xdr:rowOff>128778</xdr:rowOff>
    </xdr:to>
    <xdr:sp macro="" textlink="">
      <xdr:nvSpPr>
        <xdr:cNvPr id="367" name="楕円 366"/>
        <xdr:cNvSpPr/>
      </xdr:nvSpPr>
      <xdr:spPr>
        <a:xfrm>
          <a:off x="9588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119905</xdr:rowOff>
    </xdr:from>
    <xdr:ext cx="313932" cy="259045"/>
    <xdr:sp macro="" textlink="">
      <xdr:nvSpPr>
        <xdr:cNvPr id="368" name="テキスト ボックス 367"/>
        <xdr:cNvSpPr txBox="1"/>
      </xdr:nvSpPr>
      <xdr:spPr>
        <a:xfrm>
          <a:off x="9482333" y="10064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34036</xdr:rowOff>
    </xdr:from>
    <xdr:to>
      <xdr:col>46</xdr:col>
      <xdr:colOff>38100</xdr:colOff>
      <xdr:row>58</xdr:row>
      <xdr:rowOff>135636</xdr:rowOff>
    </xdr:to>
    <xdr:sp macro="" textlink="">
      <xdr:nvSpPr>
        <xdr:cNvPr id="369" name="楕円 368"/>
        <xdr:cNvSpPr/>
      </xdr:nvSpPr>
      <xdr:spPr>
        <a:xfrm>
          <a:off x="8699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126763</xdr:rowOff>
    </xdr:from>
    <xdr:ext cx="313932" cy="259045"/>
    <xdr:sp macro="" textlink="">
      <xdr:nvSpPr>
        <xdr:cNvPr id="370" name="テキスト ボックス 369"/>
        <xdr:cNvSpPr txBox="1"/>
      </xdr:nvSpPr>
      <xdr:spPr>
        <a:xfrm>
          <a:off x="8593333" y="10070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15748</xdr:rowOff>
    </xdr:from>
    <xdr:to>
      <xdr:col>41</xdr:col>
      <xdr:colOff>101600</xdr:colOff>
      <xdr:row>58</xdr:row>
      <xdr:rowOff>117348</xdr:rowOff>
    </xdr:to>
    <xdr:sp macro="" textlink="">
      <xdr:nvSpPr>
        <xdr:cNvPr id="371" name="楕円 370"/>
        <xdr:cNvSpPr/>
      </xdr:nvSpPr>
      <xdr:spPr>
        <a:xfrm>
          <a:off x="7810500" y="99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108475</xdr:rowOff>
    </xdr:from>
    <xdr:ext cx="313932" cy="259045"/>
    <xdr:sp macro="" textlink="">
      <xdr:nvSpPr>
        <xdr:cNvPr id="372" name="テキスト ボックス 371"/>
        <xdr:cNvSpPr txBox="1"/>
      </xdr:nvSpPr>
      <xdr:spPr>
        <a:xfrm>
          <a:off x="7704333" y="100525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27178</xdr:rowOff>
    </xdr:from>
    <xdr:to>
      <xdr:col>36</xdr:col>
      <xdr:colOff>165100</xdr:colOff>
      <xdr:row>58</xdr:row>
      <xdr:rowOff>128778</xdr:rowOff>
    </xdr:to>
    <xdr:sp macro="" textlink="">
      <xdr:nvSpPr>
        <xdr:cNvPr id="373" name="楕円 372"/>
        <xdr:cNvSpPr/>
      </xdr:nvSpPr>
      <xdr:spPr>
        <a:xfrm>
          <a:off x="6921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119905</xdr:rowOff>
    </xdr:from>
    <xdr:ext cx="313932" cy="259045"/>
    <xdr:sp macro="" textlink="">
      <xdr:nvSpPr>
        <xdr:cNvPr id="374" name="テキスト ボックス 373"/>
        <xdr:cNvSpPr txBox="1"/>
      </xdr:nvSpPr>
      <xdr:spPr>
        <a:xfrm>
          <a:off x="6815333" y="10064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71075</xdr:rowOff>
    </xdr:from>
    <xdr:to>
      <xdr:col>55</xdr:col>
      <xdr:colOff>0</xdr:colOff>
      <xdr:row>77</xdr:row>
      <xdr:rowOff>78755</xdr:rowOff>
    </xdr:to>
    <xdr:cxnSp macro="">
      <xdr:nvCxnSpPr>
        <xdr:cNvPr id="401" name="直線コネクタ 400"/>
        <xdr:cNvCxnSpPr/>
      </xdr:nvCxnSpPr>
      <xdr:spPr>
        <a:xfrm>
          <a:off x="9639300" y="13272725"/>
          <a:ext cx="8382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38019</xdr:rowOff>
    </xdr:from>
    <xdr:to>
      <xdr:col>50</xdr:col>
      <xdr:colOff>114300</xdr:colOff>
      <xdr:row>77</xdr:row>
      <xdr:rowOff>71075</xdr:rowOff>
    </xdr:to>
    <xdr:cxnSp macro="">
      <xdr:nvCxnSpPr>
        <xdr:cNvPr id="404" name="直線コネクタ 403"/>
        <xdr:cNvCxnSpPr/>
      </xdr:nvCxnSpPr>
      <xdr:spPr>
        <a:xfrm>
          <a:off x="8750300" y="13239669"/>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38019</xdr:rowOff>
    </xdr:from>
    <xdr:to>
      <xdr:col>45</xdr:col>
      <xdr:colOff>177800</xdr:colOff>
      <xdr:row>77</xdr:row>
      <xdr:rowOff>87945</xdr:rowOff>
    </xdr:to>
    <xdr:cxnSp macro="">
      <xdr:nvCxnSpPr>
        <xdr:cNvPr id="407" name="直線コネクタ 406"/>
        <xdr:cNvCxnSpPr/>
      </xdr:nvCxnSpPr>
      <xdr:spPr>
        <a:xfrm flipV="1">
          <a:off x="7861300" y="13239669"/>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87945</xdr:rowOff>
    </xdr:from>
    <xdr:to>
      <xdr:col>41</xdr:col>
      <xdr:colOff>50800</xdr:colOff>
      <xdr:row>77</xdr:row>
      <xdr:rowOff>92242</xdr:rowOff>
    </xdr:to>
    <xdr:cxnSp macro="">
      <xdr:nvCxnSpPr>
        <xdr:cNvPr id="410" name="直線コネクタ 409"/>
        <xdr:cNvCxnSpPr/>
      </xdr:nvCxnSpPr>
      <xdr:spPr>
        <a:xfrm flipV="1">
          <a:off x="6972300" y="13289595"/>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27955</xdr:rowOff>
    </xdr:from>
    <xdr:to>
      <xdr:col>55</xdr:col>
      <xdr:colOff>50800</xdr:colOff>
      <xdr:row>77</xdr:row>
      <xdr:rowOff>129555</xdr:rowOff>
    </xdr:to>
    <xdr:sp macro="" textlink="">
      <xdr:nvSpPr>
        <xdr:cNvPr id="420" name="楕円 419"/>
        <xdr:cNvSpPr/>
      </xdr:nvSpPr>
      <xdr:spPr>
        <a:xfrm>
          <a:off x="104267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50832</xdr:rowOff>
    </xdr:from>
    <xdr:ext cx="469744" cy="259045"/>
    <xdr:sp macro="" textlink="">
      <xdr:nvSpPr>
        <xdr:cNvPr id="421" name="商工費該当値テキスト"/>
        <xdr:cNvSpPr txBox="1"/>
      </xdr:nvSpPr>
      <xdr:spPr>
        <a:xfrm>
          <a:off x="10528300" y="130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20275</xdr:rowOff>
    </xdr:from>
    <xdr:to>
      <xdr:col>50</xdr:col>
      <xdr:colOff>165100</xdr:colOff>
      <xdr:row>77</xdr:row>
      <xdr:rowOff>121875</xdr:rowOff>
    </xdr:to>
    <xdr:sp macro="" textlink="">
      <xdr:nvSpPr>
        <xdr:cNvPr id="422" name="楕円 421"/>
        <xdr:cNvSpPr/>
      </xdr:nvSpPr>
      <xdr:spPr>
        <a:xfrm>
          <a:off x="95885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138402</xdr:rowOff>
    </xdr:from>
    <xdr:ext cx="469744" cy="259045"/>
    <xdr:sp macro="" textlink="">
      <xdr:nvSpPr>
        <xdr:cNvPr id="423" name="テキスト ボックス 422"/>
        <xdr:cNvSpPr txBox="1"/>
      </xdr:nvSpPr>
      <xdr:spPr>
        <a:xfrm>
          <a:off x="9404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158669</xdr:rowOff>
    </xdr:from>
    <xdr:to>
      <xdr:col>46</xdr:col>
      <xdr:colOff>38100</xdr:colOff>
      <xdr:row>77</xdr:row>
      <xdr:rowOff>88819</xdr:rowOff>
    </xdr:to>
    <xdr:sp macro="" textlink="">
      <xdr:nvSpPr>
        <xdr:cNvPr id="424" name="楕円 423"/>
        <xdr:cNvSpPr/>
      </xdr:nvSpPr>
      <xdr:spPr>
        <a:xfrm>
          <a:off x="8699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105346</xdr:rowOff>
    </xdr:from>
    <xdr:ext cx="469744" cy="259045"/>
    <xdr:sp macro="" textlink="">
      <xdr:nvSpPr>
        <xdr:cNvPr id="425" name="テキスト ボックス 424"/>
        <xdr:cNvSpPr txBox="1"/>
      </xdr:nvSpPr>
      <xdr:spPr>
        <a:xfrm>
          <a:off x="8515428" y="129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37145</xdr:rowOff>
    </xdr:from>
    <xdr:to>
      <xdr:col>41</xdr:col>
      <xdr:colOff>101600</xdr:colOff>
      <xdr:row>77</xdr:row>
      <xdr:rowOff>138745</xdr:rowOff>
    </xdr:to>
    <xdr:sp macro="" textlink="">
      <xdr:nvSpPr>
        <xdr:cNvPr id="426" name="楕円 425"/>
        <xdr:cNvSpPr/>
      </xdr:nvSpPr>
      <xdr:spPr>
        <a:xfrm>
          <a:off x="7810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155272</xdr:rowOff>
    </xdr:from>
    <xdr:ext cx="469744" cy="259045"/>
    <xdr:sp macro="" textlink="">
      <xdr:nvSpPr>
        <xdr:cNvPr id="427" name="テキスト ボックス 426"/>
        <xdr:cNvSpPr txBox="1"/>
      </xdr:nvSpPr>
      <xdr:spPr>
        <a:xfrm>
          <a:off x="7626428" y="1301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41442</xdr:rowOff>
    </xdr:from>
    <xdr:to>
      <xdr:col>36</xdr:col>
      <xdr:colOff>165100</xdr:colOff>
      <xdr:row>77</xdr:row>
      <xdr:rowOff>143042</xdr:rowOff>
    </xdr:to>
    <xdr:sp macro="" textlink="">
      <xdr:nvSpPr>
        <xdr:cNvPr id="428" name="楕円 427"/>
        <xdr:cNvSpPr/>
      </xdr:nvSpPr>
      <xdr:spPr>
        <a:xfrm>
          <a:off x="6921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159569</xdr:rowOff>
    </xdr:from>
    <xdr:ext cx="469744" cy="259045"/>
    <xdr:sp macro="" textlink="">
      <xdr:nvSpPr>
        <xdr:cNvPr id="429" name="テキスト ボックス 428"/>
        <xdr:cNvSpPr txBox="1"/>
      </xdr:nvSpPr>
      <xdr:spPr>
        <a:xfrm>
          <a:off x="6737428" y="13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43438</xdr:rowOff>
    </xdr:from>
    <xdr:to>
      <xdr:col>55</xdr:col>
      <xdr:colOff>0</xdr:colOff>
      <xdr:row>97</xdr:row>
      <xdr:rowOff>99727</xdr:rowOff>
    </xdr:to>
    <xdr:cxnSp macro="">
      <xdr:nvCxnSpPr>
        <xdr:cNvPr id="460" name="直線コネクタ 459"/>
        <xdr:cNvCxnSpPr/>
      </xdr:nvCxnSpPr>
      <xdr:spPr>
        <a:xfrm>
          <a:off x="9639300" y="16674088"/>
          <a:ext cx="8382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164258</xdr:rowOff>
    </xdr:from>
    <xdr:to>
      <xdr:col>50</xdr:col>
      <xdr:colOff>114300</xdr:colOff>
      <xdr:row>97</xdr:row>
      <xdr:rowOff>43438</xdr:rowOff>
    </xdr:to>
    <xdr:cxnSp macro="">
      <xdr:nvCxnSpPr>
        <xdr:cNvPr id="463" name="直線コネクタ 462"/>
        <xdr:cNvCxnSpPr/>
      </xdr:nvCxnSpPr>
      <xdr:spPr>
        <a:xfrm>
          <a:off x="8750300" y="16623458"/>
          <a:ext cx="889000" cy="5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78108</xdr:rowOff>
    </xdr:from>
    <xdr:ext cx="534377" cy="259045"/>
    <xdr:sp macro="" textlink="">
      <xdr:nvSpPr>
        <xdr:cNvPr id="465" name="テキスト ボックス 464"/>
        <xdr:cNvSpPr txBox="1"/>
      </xdr:nvSpPr>
      <xdr:spPr>
        <a:xfrm>
          <a:off x="9372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164258</xdr:rowOff>
    </xdr:from>
    <xdr:to>
      <xdr:col>45</xdr:col>
      <xdr:colOff>177800</xdr:colOff>
      <xdr:row>97</xdr:row>
      <xdr:rowOff>16049</xdr:rowOff>
    </xdr:to>
    <xdr:cxnSp macro="">
      <xdr:nvCxnSpPr>
        <xdr:cNvPr id="466" name="直線コネクタ 465"/>
        <xdr:cNvCxnSpPr/>
      </xdr:nvCxnSpPr>
      <xdr:spPr>
        <a:xfrm flipV="1">
          <a:off x="7861300" y="1662345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91536</xdr:rowOff>
    </xdr:from>
    <xdr:ext cx="534377" cy="259045"/>
    <xdr:sp macro="" textlink="">
      <xdr:nvSpPr>
        <xdr:cNvPr id="468" name="テキスト ボックス 467"/>
        <xdr:cNvSpPr txBox="1"/>
      </xdr:nvSpPr>
      <xdr:spPr>
        <a:xfrm>
          <a:off x="848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7744</xdr:rowOff>
    </xdr:from>
    <xdr:to>
      <xdr:col>41</xdr:col>
      <xdr:colOff>50800</xdr:colOff>
      <xdr:row>97</xdr:row>
      <xdr:rowOff>16049</xdr:rowOff>
    </xdr:to>
    <xdr:cxnSp macro="">
      <xdr:nvCxnSpPr>
        <xdr:cNvPr id="469" name="直線コネクタ 468"/>
        <xdr:cNvCxnSpPr/>
      </xdr:nvCxnSpPr>
      <xdr:spPr>
        <a:xfrm>
          <a:off x="6972300" y="1663839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93736</xdr:rowOff>
    </xdr:from>
    <xdr:ext cx="534377" cy="259045"/>
    <xdr:sp macro="" textlink="">
      <xdr:nvSpPr>
        <xdr:cNvPr id="471" name="テキスト ボックス 470"/>
        <xdr:cNvSpPr txBox="1"/>
      </xdr:nvSpPr>
      <xdr:spPr>
        <a:xfrm>
          <a:off x="7594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73" name="テキスト ボックス 472"/>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48927</xdr:rowOff>
    </xdr:from>
    <xdr:to>
      <xdr:col>55</xdr:col>
      <xdr:colOff>50800</xdr:colOff>
      <xdr:row>97</xdr:row>
      <xdr:rowOff>150527</xdr:rowOff>
    </xdr:to>
    <xdr:sp macro="" textlink="">
      <xdr:nvSpPr>
        <xdr:cNvPr id="479" name="楕円 478"/>
        <xdr:cNvSpPr/>
      </xdr:nvSpPr>
      <xdr:spPr>
        <a:xfrm>
          <a:off x="10426700" y="166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27354</xdr:rowOff>
    </xdr:from>
    <xdr:ext cx="534377" cy="259045"/>
    <xdr:sp macro="" textlink="">
      <xdr:nvSpPr>
        <xdr:cNvPr id="480" name="土木費該当値テキスト"/>
        <xdr:cNvSpPr txBox="1"/>
      </xdr:nvSpPr>
      <xdr:spPr>
        <a:xfrm>
          <a:off x="10528300" y="166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164088</xdr:rowOff>
    </xdr:from>
    <xdr:to>
      <xdr:col>50</xdr:col>
      <xdr:colOff>165100</xdr:colOff>
      <xdr:row>97</xdr:row>
      <xdr:rowOff>94238</xdr:rowOff>
    </xdr:to>
    <xdr:sp macro="" textlink="">
      <xdr:nvSpPr>
        <xdr:cNvPr id="481" name="楕円 480"/>
        <xdr:cNvSpPr/>
      </xdr:nvSpPr>
      <xdr:spPr>
        <a:xfrm>
          <a:off x="9588500" y="166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85365</xdr:rowOff>
    </xdr:from>
    <xdr:ext cx="534377" cy="259045"/>
    <xdr:sp macro="" textlink="">
      <xdr:nvSpPr>
        <xdr:cNvPr id="482" name="テキスト ボックス 481"/>
        <xdr:cNvSpPr txBox="1"/>
      </xdr:nvSpPr>
      <xdr:spPr>
        <a:xfrm>
          <a:off x="9372111" y="1671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113458</xdr:rowOff>
    </xdr:from>
    <xdr:to>
      <xdr:col>46</xdr:col>
      <xdr:colOff>38100</xdr:colOff>
      <xdr:row>97</xdr:row>
      <xdr:rowOff>43608</xdr:rowOff>
    </xdr:to>
    <xdr:sp macro="" textlink="">
      <xdr:nvSpPr>
        <xdr:cNvPr id="483" name="楕円 482"/>
        <xdr:cNvSpPr/>
      </xdr:nvSpPr>
      <xdr:spPr>
        <a:xfrm>
          <a:off x="8699500" y="16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60135</xdr:rowOff>
    </xdr:from>
    <xdr:ext cx="534377" cy="259045"/>
    <xdr:sp macro="" textlink="">
      <xdr:nvSpPr>
        <xdr:cNvPr id="484" name="テキスト ボックス 483"/>
        <xdr:cNvSpPr txBox="1"/>
      </xdr:nvSpPr>
      <xdr:spPr>
        <a:xfrm>
          <a:off x="8483111" y="163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136699</xdr:rowOff>
    </xdr:from>
    <xdr:to>
      <xdr:col>41</xdr:col>
      <xdr:colOff>101600</xdr:colOff>
      <xdr:row>97</xdr:row>
      <xdr:rowOff>66849</xdr:rowOff>
    </xdr:to>
    <xdr:sp macro="" textlink="">
      <xdr:nvSpPr>
        <xdr:cNvPr id="485" name="楕円 484"/>
        <xdr:cNvSpPr/>
      </xdr:nvSpPr>
      <xdr:spPr>
        <a:xfrm>
          <a:off x="7810500" y="165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83376</xdr:rowOff>
    </xdr:from>
    <xdr:ext cx="534377" cy="259045"/>
    <xdr:sp macro="" textlink="">
      <xdr:nvSpPr>
        <xdr:cNvPr id="486" name="テキスト ボックス 485"/>
        <xdr:cNvSpPr txBox="1"/>
      </xdr:nvSpPr>
      <xdr:spPr>
        <a:xfrm>
          <a:off x="7594111" y="163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128394</xdr:rowOff>
    </xdr:from>
    <xdr:to>
      <xdr:col>36</xdr:col>
      <xdr:colOff>165100</xdr:colOff>
      <xdr:row>97</xdr:row>
      <xdr:rowOff>58544</xdr:rowOff>
    </xdr:to>
    <xdr:sp macro="" textlink="">
      <xdr:nvSpPr>
        <xdr:cNvPr id="487" name="楕円 486"/>
        <xdr:cNvSpPr/>
      </xdr:nvSpPr>
      <xdr:spPr>
        <a:xfrm>
          <a:off x="6921500" y="165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75071</xdr:rowOff>
    </xdr:from>
    <xdr:ext cx="534377" cy="259045"/>
    <xdr:sp macro="" textlink="">
      <xdr:nvSpPr>
        <xdr:cNvPr id="488" name="テキスト ボックス 487"/>
        <xdr:cNvSpPr txBox="1"/>
      </xdr:nvSpPr>
      <xdr:spPr>
        <a:xfrm>
          <a:off x="6705111" y="163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23213</xdr:rowOff>
    </xdr:from>
    <xdr:to>
      <xdr:col>85</xdr:col>
      <xdr:colOff>127000</xdr:colOff>
      <xdr:row>39</xdr:row>
      <xdr:rowOff>28303</xdr:rowOff>
    </xdr:to>
    <xdr:cxnSp macro="">
      <xdr:nvCxnSpPr>
        <xdr:cNvPr id="517" name="直線コネクタ 516"/>
        <xdr:cNvCxnSpPr/>
      </xdr:nvCxnSpPr>
      <xdr:spPr>
        <a:xfrm>
          <a:off x="15481300" y="6709763"/>
          <a:ext cx="8382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166657</xdr:rowOff>
    </xdr:from>
    <xdr:ext cx="469744" cy="259045"/>
    <xdr:sp macro="" textlink="">
      <xdr:nvSpPr>
        <xdr:cNvPr id="518" name="消防費平均値テキスト"/>
        <xdr:cNvSpPr txBox="1"/>
      </xdr:nvSpPr>
      <xdr:spPr>
        <a:xfrm>
          <a:off x="16370300" y="651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23213</xdr:rowOff>
    </xdr:from>
    <xdr:to>
      <xdr:col>81</xdr:col>
      <xdr:colOff>50800</xdr:colOff>
      <xdr:row>39</xdr:row>
      <xdr:rowOff>28608</xdr:rowOff>
    </xdr:to>
    <xdr:cxnSp macro="">
      <xdr:nvCxnSpPr>
        <xdr:cNvPr id="520" name="直線コネクタ 519"/>
        <xdr:cNvCxnSpPr/>
      </xdr:nvCxnSpPr>
      <xdr:spPr>
        <a:xfrm flipV="1">
          <a:off x="14592300" y="670976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81899</xdr:rowOff>
    </xdr:from>
    <xdr:ext cx="469744" cy="259045"/>
    <xdr:sp macro="" textlink="">
      <xdr:nvSpPr>
        <xdr:cNvPr id="522" name="テキスト ボックス 521"/>
        <xdr:cNvSpPr txBox="1"/>
      </xdr:nvSpPr>
      <xdr:spPr>
        <a:xfrm>
          <a:off x="15246428" y="64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26856</xdr:rowOff>
    </xdr:from>
    <xdr:to>
      <xdr:col>76</xdr:col>
      <xdr:colOff>114300</xdr:colOff>
      <xdr:row>39</xdr:row>
      <xdr:rowOff>28608</xdr:rowOff>
    </xdr:to>
    <xdr:cxnSp macro="">
      <xdr:nvCxnSpPr>
        <xdr:cNvPr id="523" name="直線コネクタ 522"/>
        <xdr:cNvCxnSpPr/>
      </xdr:nvCxnSpPr>
      <xdr:spPr>
        <a:xfrm>
          <a:off x="13703300" y="671340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90235</xdr:rowOff>
    </xdr:from>
    <xdr:ext cx="469744" cy="259045"/>
    <xdr:sp macro="" textlink="">
      <xdr:nvSpPr>
        <xdr:cNvPr id="525" name="テキスト ボックス 524"/>
        <xdr:cNvSpPr txBox="1"/>
      </xdr:nvSpPr>
      <xdr:spPr>
        <a:xfrm>
          <a:off x="14357428" y="6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26856</xdr:rowOff>
    </xdr:from>
    <xdr:to>
      <xdr:col>71</xdr:col>
      <xdr:colOff>177800</xdr:colOff>
      <xdr:row>39</xdr:row>
      <xdr:rowOff>28265</xdr:rowOff>
    </xdr:to>
    <xdr:cxnSp macro="">
      <xdr:nvCxnSpPr>
        <xdr:cNvPr id="526" name="直線コネクタ 525"/>
        <xdr:cNvCxnSpPr/>
      </xdr:nvCxnSpPr>
      <xdr:spPr>
        <a:xfrm flipV="1">
          <a:off x="12814300" y="671340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84764</xdr:rowOff>
    </xdr:from>
    <xdr:ext cx="469744" cy="259045"/>
    <xdr:sp macro="" textlink="">
      <xdr:nvSpPr>
        <xdr:cNvPr id="528" name="テキスト ボックス 527"/>
        <xdr:cNvSpPr txBox="1"/>
      </xdr:nvSpPr>
      <xdr:spPr>
        <a:xfrm>
          <a:off x="13468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93001</xdr:rowOff>
    </xdr:from>
    <xdr:ext cx="469744" cy="259045"/>
    <xdr:sp macro="" textlink="">
      <xdr:nvSpPr>
        <xdr:cNvPr id="530" name="テキスト ボックス 529"/>
        <xdr:cNvSpPr txBox="1"/>
      </xdr:nvSpPr>
      <xdr:spPr>
        <a:xfrm>
          <a:off x="12579428" y="64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148953</xdr:rowOff>
    </xdr:from>
    <xdr:to>
      <xdr:col>85</xdr:col>
      <xdr:colOff>177800</xdr:colOff>
      <xdr:row>39</xdr:row>
      <xdr:rowOff>79103</xdr:rowOff>
    </xdr:to>
    <xdr:sp macro="" textlink="">
      <xdr:nvSpPr>
        <xdr:cNvPr id="536" name="楕円 535"/>
        <xdr:cNvSpPr/>
      </xdr:nvSpPr>
      <xdr:spPr>
        <a:xfrm>
          <a:off x="16268700" y="6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122206</xdr:rowOff>
    </xdr:from>
    <xdr:ext cx="469744" cy="259045"/>
    <xdr:sp macro="" textlink="">
      <xdr:nvSpPr>
        <xdr:cNvPr id="537" name="消防費該当値テキスト"/>
        <xdr:cNvSpPr txBox="1"/>
      </xdr:nvSpPr>
      <xdr:spPr>
        <a:xfrm>
          <a:off x="16370300" y="663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143863</xdr:rowOff>
    </xdr:from>
    <xdr:to>
      <xdr:col>81</xdr:col>
      <xdr:colOff>101600</xdr:colOff>
      <xdr:row>39</xdr:row>
      <xdr:rowOff>74013</xdr:rowOff>
    </xdr:to>
    <xdr:sp macro="" textlink="">
      <xdr:nvSpPr>
        <xdr:cNvPr id="538" name="楕円 537"/>
        <xdr:cNvSpPr/>
      </xdr:nvSpPr>
      <xdr:spPr>
        <a:xfrm>
          <a:off x="15430500" y="66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65140</xdr:rowOff>
    </xdr:from>
    <xdr:ext cx="469744" cy="259045"/>
    <xdr:sp macro="" textlink="">
      <xdr:nvSpPr>
        <xdr:cNvPr id="539" name="テキスト ボックス 538"/>
        <xdr:cNvSpPr txBox="1"/>
      </xdr:nvSpPr>
      <xdr:spPr>
        <a:xfrm>
          <a:off x="15246428" y="67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149258</xdr:rowOff>
    </xdr:from>
    <xdr:to>
      <xdr:col>76</xdr:col>
      <xdr:colOff>165100</xdr:colOff>
      <xdr:row>39</xdr:row>
      <xdr:rowOff>79408</xdr:rowOff>
    </xdr:to>
    <xdr:sp macro="" textlink="">
      <xdr:nvSpPr>
        <xdr:cNvPr id="540" name="楕円 539"/>
        <xdr:cNvSpPr/>
      </xdr:nvSpPr>
      <xdr:spPr>
        <a:xfrm>
          <a:off x="14541500" y="66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70535</xdr:rowOff>
    </xdr:from>
    <xdr:ext cx="469744" cy="259045"/>
    <xdr:sp macro="" textlink="">
      <xdr:nvSpPr>
        <xdr:cNvPr id="541" name="テキスト ボックス 540"/>
        <xdr:cNvSpPr txBox="1"/>
      </xdr:nvSpPr>
      <xdr:spPr>
        <a:xfrm>
          <a:off x="14357428" y="67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147506</xdr:rowOff>
    </xdr:from>
    <xdr:to>
      <xdr:col>72</xdr:col>
      <xdr:colOff>38100</xdr:colOff>
      <xdr:row>39</xdr:row>
      <xdr:rowOff>77656</xdr:rowOff>
    </xdr:to>
    <xdr:sp macro="" textlink="">
      <xdr:nvSpPr>
        <xdr:cNvPr id="542" name="楕円 541"/>
        <xdr:cNvSpPr/>
      </xdr:nvSpPr>
      <xdr:spPr>
        <a:xfrm>
          <a:off x="13652500" y="66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68783</xdr:rowOff>
    </xdr:from>
    <xdr:ext cx="469744" cy="259045"/>
    <xdr:sp macro="" textlink="">
      <xdr:nvSpPr>
        <xdr:cNvPr id="543" name="テキスト ボックス 542"/>
        <xdr:cNvSpPr txBox="1"/>
      </xdr:nvSpPr>
      <xdr:spPr>
        <a:xfrm>
          <a:off x="13468428" y="675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148915</xdr:rowOff>
    </xdr:from>
    <xdr:to>
      <xdr:col>67</xdr:col>
      <xdr:colOff>101600</xdr:colOff>
      <xdr:row>39</xdr:row>
      <xdr:rowOff>79065</xdr:rowOff>
    </xdr:to>
    <xdr:sp macro="" textlink="">
      <xdr:nvSpPr>
        <xdr:cNvPr id="544" name="楕円 543"/>
        <xdr:cNvSpPr/>
      </xdr:nvSpPr>
      <xdr:spPr>
        <a:xfrm>
          <a:off x="12763500" y="6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70192</xdr:rowOff>
    </xdr:from>
    <xdr:ext cx="469744" cy="259045"/>
    <xdr:sp macro="" textlink="">
      <xdr:nvSpPr>
        <xdr:cNvPr id="545" name="テキスト ボックス 544"/>
        <xdr:cNvSpPr txBox="1"/>
      </xdr:nvSpPr>
      <xdr:spPr>
        <a:xfrm>
          <a:off x="12579428" y="675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34498</xdr:rowOff>
    </xdr:from>
    <xdr:to>
      <xdr:col>85</xdr:col>
      <xdr:colOff>126364</xdr:colOff>
      <xdr:row>57</xdr:row>
      <xdr:rowOff>116322</xdr:rowOff>
    </xdr:to>
    <xdr:cxnSp macro="">
      <xdr:nvCxnSpPr>
        <xdr:cNvPr id="569" name="直線コネクタ 568"/>
        <xdr:cNvCxnSpPr/>
      </xdr:nvCxnSpPr>
      <xdr:spPr>
        <a:xfrm flipV="1">
          <a:off x="16317595" y="8778448"/>
          <a:ext cx="1269" cy="1110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120149</xdr:rowOff>
    </xdr:from>
    <xdr:ext cx="534377" cy="259045"/>
    <xdr:sp macro="" textlink="">
      <xdr:nvSpPr>
        <xdr:cNvPr id="570" name="教育費最小値テキスト"/>
        <xdr:cNvSpPr txBox="1"/>
      </xdr:nvSpPr>
      <xdr:spPr>
        <a:xfrm>
          <a:off x="16370300" y="9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116322</xdr:rowOff>
    </xdr:from>
    <xdr:to>
      <xdr:col>86</xdr:col>
      <xdr:colOff>25400</xdr:colOff>
      <xdr:row>57</xdr:row>
      <xdr:rowOff>116322</xdr:rowOff>
    </xdr:to>
    <xdr:cxnSp macro="">
      <xdr:nvCxnSpPr>
        <xdr:cNvPr id="571" name="直線コネクタ 570"/>
        <xdr:cNvCxnSpPr/>
      </xdr:nvCxnSpPr>
      <xdr:spPr>
        <a:xfrm>
          <a:off x="16230600" y="98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152625</xdr:rowOff>
    </xdr:from>
    <xdr:ext cx="599010" cy="259045"/>
    <xdr:sp macro="" textlink="">
      <xdr:nvSpPr>
        <xdr:cNvPr id="572" name="教育費最大値テキスト"/>
        <xdr:cNvSpPr txBox="1"/>
      </xdr:nvSpPr>
      <xdr:spPr>
        <a:xfrm>
          <a:off x="16370300" y="855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34498</xdr:rowOff>
    </xdr:from>
    <xdr:to>
      <xdr:col>86</xdr:col>
      <xdr:colOff>25400</xdr:colOff>
      <xdr:row>51</xdr:row>
      <xdr:rowOff>34498</xdr:rowOff>
    </xdr:to>
    <xdr:cxnSp macro="">
      <xdr:nvCxnSpPr>
        <xdr:cNvPr id="573" name="直線コネクタ 572"/>
        <xdr:cNvCxnSpPr/>
      </xdr:nvCxnSpPr>
      <xdr:spPr>
        <a:xfrm>
          <a:off x="16230600" y="877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97554</xdr:rowOff>
    </xdr:from>
    <xdr:to>
      <xdr:col>85</xdr:col>
      <xdr:colOff>127000</xdr:colOff>
      <xdr:row>57</xdr:row>
      <xdr:rowOff>99406</xdr:rowOff>
    </xdr:to>
    <xdr:cxnSp macro="">
      <xdr:nvCxnSpPr>
        <xdr:cNvPr id="574" name="直線コネクタ 573"/>
        <xdr:cNvCxnSpPr/>
      </xdr:nvCxnSpPr>
      <xdr:spPr>
        <a:xfrm flipV="1">
          <a:off x="15481300" y="9870204"/>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123039</xdr:rowOff>
    </xdr:from>
    <xdr:ext cx="534377" cy="259045"/>
    <xdr:sp macro="" textlink="">
      <xdr:nvSpPr>
        <xdr:cNvPr id="575" name="教育費平均値テキスト"/>
        <xdr:cNvSpPr txBox="1"/>
      </xdr:nvSpPr>
      <xdr:spPr>
        <a:xfrm>
          <a:off x="16370300" y="9552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100162</xdr:rowOff>
    </xdr:from>
    <xdr:to>
      <xdr:col>85</xdr:col>
      <xdr:colOff>177800</xdr:colOff>
      <xdr:row>57</xdr:row>
      <xdr:rowOff>30312</xdr:rowOff>
    </xdr:to>
    <xdr:sp macro="" textlink="">
      <xdr:nvSpPr>
        <xdr:cNvPr id="576" name="フローチャート: 判断 575"/>
        <xdr:cNvSpPr/>
      </xdr:nvSpPr>
      <xdr:spPr>
        <a:xfrm>
          <a:off x="16268700" y="970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99406</xdr:rowOff>
    </xdr:from>
    <xdr:to>
      <xdr:col>81</xdr:col>
      <xdr:colOff>50800</xdr:colOff>
      <xdr:row>57</xdr:row>
      <xdr:rowOff>145156</xdr:rowOff>
    </xdr:to>
    <xdr:cxnSp macro="">
      <xdr:nvCxnSpPr>
        <xdr:cNvPr id="577" name="直線コネクタ 576"/>
        <xdr:cNvCxnSpPr/>
      </xdr:nvCxnSpPr>
      <xdr:spPr>
        <a:xfrm flipV="1">
          <a:off x="14592300" y="9872056"/>
          <a:ext cx="8890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103553</xdr:rowOff>
    </xdr:from>
    <xdr:to>
      <xdr:col>81</xdr:col>
      <xdr:colOff>101600</xdr:colOff>
      <xdr:row>57</xdr:row>
      <xdr:rowOff>33703</xdr:rowOff>
    </xdr:to>
    <xdr:sp macro="" textlink="">
      <xdr:nvSpPr>
        <xdr:cNvPr id="578" name="フローチャート: 判断 577"/>
        <xdr:cNvSpPr/>
      </xdr:nvSpPr>
      <xdr:spPr>
        <a:xfrm>
          <a:off x="15430500" y="970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50230</xdr:rowOff>
    </xdr:from>
    <xdr:ext cx="534377" cy="259045"/>
    <xdr:sp macro="" textlink="">
      <xdr:nvSpPr>
        <xdr:cNvPr id="579" name="テキスト ボックス 578"/>
        <xdr:cNvSpPr txBox="1"/>
      </xdr:nvSpPr>
      <xdr:spPr>
        <a:xfrm>
          <a:off x="15214111" y="94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127203</xdr:rowOff>
    </xdr:from>
    <xdr:to>
      <xdr:col>76</xdr:col>
      <xdr:colOff>114300</xdr:colOff>
      <xdr:row>57</xdr:row>
      <xdr:rowOff>145156</xdr:rowOff>
    </xdr:to>
    <xdr:cxnSp macro="">
      <xdr:nvCxnSpPr>
        <xdr:cNvPr id="580" name="直線コネクタ 579"/>
        <xdr:cNvCxnSpPr/>
      </xdr:nvCxnSpPr>
      <xdr:spPr>
        <a:xfrm>
          <a:off x="13703300" y="9899853"/>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122321</xdr:rowOff>
    </xdr:from>
    <xdr:to>
      <xdr:col>76</xdr:col>
      <xdr:colOff>165100</xdr:colOff>
      <xdr:row>57</xdr:row>
      <xdr:rowOff>52471</xdr:rowOff>
    </xdr:to>
    <xdr:sp macro="" textlink="">
      <xdr:nvSpPr>
        <xdr:cNvPr id="581" name="フローチャート: 判断 580"/>
        <xdr:cNvSpPr/>
      </xdr:nvSpPr>
      <xdr:spPr>
        <a:xfrm>
          <a:off x="14541500" y="972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68998</xdr:rowOff>
    </xdr:from>
    <xdr:ext cx="534377" cy="259045"/>
    <xdr:sp macro="" textlink="">
      <xdr:nvSpPr>
        <xdr:cNvPr id="582" name="テキスト ボックス 581"/>
        <xdr:cNvSpPr txBox="1"/>
      </xdr:nvSpPr>
      <xdr:spPr>
        <a:xfrm>
          <a:off x="14325111" y="94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127203</xdr:rowOff>
    </xdr:from>
    <xdr:to>
      <xdr:col>71</xdr:col>
      <xdr:colOff>177800</xdr:colOff>
      <xdr:row>57</xdr:row>
      <xdr:rowOff>163170</xdr:rowOff>
    </xdr:to>
    <xdr:cxnSp macro="">
      <xdr:nvCxnSpPr>
        <xdr:cNvPr id="583" name="直線コネクタ 582"/>
        <xdr:cNvCxnSpPr/>
      </xdr:nvCxnSpPr>
      <xdr:spPr>
        <a:xfrm flipV="1">
          <a:off x="12814300" y="989985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121955</xdr:rowOff>
    </xdr:from>
    <xdr:to>
      <xdr:col>72</xdr:col>
      <xdr:colOff>38100</xdr:colOff>
      <xdr:row>57</xdr:row>
      <xdr:rowOff>52105</xdr:rowOff>
    </xdr:to>
    <xdr:sp macro="" textlink="">
      <xdr:nvSpPr>
        <xdr:cNvPr id="584" name="フローチャート: 判断 583"/>
        <xdr:cNvSpPr/>
      </xdr:nvSpPr>
      <xdr:spPr>
        <a:xfrm>
          <a:off x="13652500" y="97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68632</xdr:rowOff>
    </xdr:from>
    <xdr:ext cx="534377" cy="259045"/>
    <xdr:sp macro="" textlink="">
      <xdr:nvSpPr>
        <xdr:cNvPr id="585" name="テキスト ボックス 584"/>
        <xdr:cNvSpPr txBox="1"/>
      </xdr:nvSpPr>
      <xdr:spPr>
        <a:xfrm>
          <a:off x="13436111" y="94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154112</xdr:rowOff>
    </xdr:from>
    <xdr:to>
      <xdr:col>67</xdr:col>
      <xdr:colOff>101600</xdr:colOff>
      <xdr:row>57</xdr:row>
      <xdr:rowOff>84262</xdr:rowOff>
    </xdr:to>
    <xdr:sp macro="" textlink="">
      <xdr:nvSpPr>
        <xdr:cNvPr id="586" name="フローチャート: 判断 585"/>
        <xdr:cNvSpPr/>
      </xdr:nvSpPr>
      <xdr:spPr>
        <a:xfrm>
          <a:off x="12763500" y="975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100789</xdr:rowOff>
    </xdr:from>
    <xdr:ext cx="534377" cy="259045"/>
    <xdr:sp macro="" textlink="">
      <xdr:nvSpPr>
        <xdr:cNvPr id="587" name="テキスト ボックス 586"/>
        <xdr:cNvSpPr txBox="1"/>
      </xdr:nvSpPr>
      <xdr:spPr>
        <a:xfrm>
          <a:off x="12547111" y="95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46754</xdr:rowOff>
    </xdr:from>
    <xdr:to>
      <xdr:col>85</xdr:col>
      <xdr:colOff>177800</xdr:colOff>
      <xdr:row>57</xdr:row>
      <xdr:rowOff>148354</xdr:rowOff>
    </xdr:to>
    <xdr:sp macro="" textlink="">
      <xdr:nvSpPr>
        <xdr:cNvPr id="593" name="楕円 592"/>
        <xdr:cNvSpPr/>
      </xdr:nvSpPr>
      <xdr:spPr>
        <a:xfrm>
          <a:off x="16268700" y="9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133131</xdr:rowOff>
    </xdr:from>
    <xdr:ext cx="534377" cy="259045"/>
    <xdr:sp macro="" textlink="">
      <xdr:nvSpPr>
        <xdr:cNvPr id="594" name="教育費該当値テキスト"/>
        <xdr:cNvSpPr txBox="1"/>
      </xdr:nvSpPr>
      <xdr:spPr>
        <a:xfrm>
          <a:off x="16370300" y="97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48606</xdr:rowOff>
    </xdr:from>
    <xdr:to>
      <xdr:col>81</xdr:col>
      <xdr:colOff>101600</xdr:colOff>
      <xdr:row>57</xdr:row>
      <xdr:rowOff>150206</xdr:rowOff>
    </xdr:to>
    <xdr:sp macro="" textlink="">
      <xdr:nvSpPr>
        <xdr:cNvPr id="595" name="楕円 594"/>
        <xdr:cNvSpPr/>
      </xdr:nvSpPr>
      <xdr:spPr>
        <a:xfrm>
          <a:off x="15430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141333</xdr:rowOff>
    </xdr:from>
    <xdr:ext cx="534377" cy="259045"/>
    <xdr:sp macro="" textlink="">
      <xdr:nvSpPr>
        <xdr:cNvPr id="596" name="テキスト ボックス 595"/>
        <xdr:cNvSpPr txBox="1"/>
      </xdr:nvSpPr>
      <xdr:spPr>
        <a:xfrm>
          <a:off x="15214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94356</xdr:rowOff>
    </xdr:from>
    <xdr:to>
      <xdr:col>76</xdr:col>
      <xdr:colOff>165100</xdr:colOff>
      <xdr:row>58</xdr:row>
      <xdr:rowOff>24506</xdr:rowOff>
    </xdr:to>
    <xdr:sp macro="" textlink="">
      <xdr:nvSpPr>
        <xdr:cNvPr id="597" name="楕円 596"/>
        <xdr:cNvSpPr/>
      </xdr:nvSpPr>
      <xdr:spPr>
        <a:xfrm>
          <a:off x="14541500" y="98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15633</xdr:rowOff>
    </xdr:from>
    <xdr:ext cx="534377" cy="259045"/>
    <xdr:sp macro="" textlink="">
      <xdr:nvSpPr>
        <xdr:cNvPr id="598" name="テキスト ボックス 597"/>
        <xdr:cNvSpPr txBox="1"/>
      </xdr:nvSpPr>
      <xdr:spPr>
        <a:xfrm>
          <a:off x="14325111" y="99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76403</xdr:rowOff>
    </xdr:from>
    <xdr:to>
      <xdr:col>72</xdr:col>
      <xdr:colOff>38100</xdr:colOff>
      <xdr:row>58</xdr:row>
      <xdr:rowOff>6553</xdr:rowOff>
    </xdr:to>
    <xdr:sp macro="" textlink="">
      <xdr:nvSpPr>
        <xdr:cNvPr id="599" name="楕円 598"/>
        <xdr:cNvSpPr/>
      </xdr:nvSpPr>
      <xdr:spPr>
        <a:xfrm>
          <a:off x="13652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169130</xdr:rowOff>
    </xdr:from>
    <xdr:ext cx="534377" cy="259045"/>
    <xdr:sp macro="" textlink="">
      <xdr:nvSpPr>
        <xdr:cNvPr id="600" name="テキスト ボックス 599"/>
        <xdr:cNvSpPr txBox="1"/>
      </xdr:nvSpPr>
      <xdr:spPr>
        <a:xfrm>
          <a:off x="13436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112370</xdr:rowOff>
    </xdr:from>
    <xdr:to>
      <xdr:col>67</xdr:col>
      <xdr:colOff>101600</xdr:colOff>
      <xdr:row>58</xdr:row>
      <xdr:rowOff>42520</xdr:rowOff>
    </xdr:to>
    <xdr:sp macro="" textlink="">
      <xdr:nvSpPr>
        <xdr:cNvPr id="601" name="楕円 600"/>
        <xdr:cNvSpPr/>
      </xdr:nvSpPr>
      <xdr:spPr>
        <a:xfrm>
          <a:off x="12763500" y="98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33647</xdr:rowOff>
    </xdr:from>
    <xdr:ext cx="534377" cy="259045"/>
    <xdr:sp macro="" textlink="">
      <xdr:nvSpPr>
        <xdr:cNvPr id="602" name="テキスト ボックス 601"/>
        <xdr:cNvSpPr txBox="1"/>
      </xdr:nvSpPr>
      <xdr:spPr>
        <a:xfrm>
          <a:off x="12547111" y="99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6" name="テキスト ボックス 615"/>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8" name="テキスト ボックス 617"/>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0" name="テキスト ボックス 619"/>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2" name="テキスト ボックス 621"/>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4" name="テキスト ボックス 623"/>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6" name="テキスト ボックス 625"/>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28" name="直線コネクタ 627"/>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29" name="災害復旧費最小値テキスト"/>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1" name="災害復旧費最大値テキスト"/>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2" name="直線コネクタ 631"/>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4" name="災害復旧費平均値テキスト"/>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5" name="フローチャート: 判断 634"/>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37" name="フローチャート: 判断 636"/>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38" name="テキスト ボックス 637"/>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0" name="フローチャート: 判断 639"/>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1" name="テキスト ボックス 640"/>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3" name="フローチャート: 判断 642"/>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4" name="テキスト ボックス 643"/>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45" name="フローチャート: 判断 644"/>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46" name="テキスト ボックス 645"/>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3" name="災害復旧費該当値テキスト"/>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5" name="テキスト ボックス 674"/>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87" name="直線コネクタ 686"/>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88"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89" name="直線コネクタ 688"/>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0"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1" name="直線コネクタ 690"/>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160861</xdr:rowOff>
    </xdr:from>
    <xdr:to>
      <xdr:col>85</xdr:col>
      <xdr:colOff>127000</xdr:colOff>
      <xdr:row>97</xdr:row>
      <xdr:rowOff>36700</xdr:rowOff>
    </xdr:to>
    <xdr:cxnSp macro="">
      <xdr:nvCxnSpPr>
        <xdr:cNvPr id="692" name="直線コネクタ 691"/>
        <xdr:cNvCxnSpPr/>
      </xdr:nvCxnSpPr>
      <xdr:spPr>
        <a:xfrm>
          <a:off x="15481300" y="16620061"/>
          <a:ext cx="8382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98649</xdr:rowOff>
    </xdr:from>
    <xdr:ext cx="469744" cy="259045"/>
    <xdr:sp macro="" textlink="">
      <xdr:nvSpPr>
        <xdr:cNvPr id="693" name="公債費平均値テキスト"/>
        <xdr:cNvSpPr txBox="1"/>
      </xdr:nvSpPr>
      <xdr:spPr>
        <a:xfrm>
          <a:off x="16370300" y="16386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4" name="フローチャート: 判断 693"/>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118996</xdr:rowOff>
    </xdr:from>
    <xdr:to>
      <xdr:col>81</xdr:col>
      <xdr:colOff>50800</xdr:colOff>
      <xdr:row>96</xdr:row>
      <xdr:rowOff>160861</xdr:rowOff>
    </xdr:to>
    <xdr:cxnSp macro="">
      <xdr:nvCxnSpPr>
        <xdr:cNvPr id="695" name="直線コネクタ 694"/>
        <xdr:cNvCxnSpPr/>
      </xdr:nvCxnSpPr>
      <xdr:spPr>
        <a:xfrm>
          <a:off x="14592300" y="16578196"/>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6" name="フローチャート: 判断 695"/>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13566</xdr:rowOff>
    </xdr:from>
    <xdr:ext cx="469744" cy="259045"/>
    <xdr:sp macro="" textlink="">
      <xdr:nvSpPr>
        <xdr:cNvPr id="697" name="テキスト ボックス 696"/>
        <xdr:cNvSpPr txBox="1"/>
      </xdr:nvSpPr>
      <xdr:spPr>
        <a:xfrm>
          <a:off x="15246428" y="1630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124285</xdr:rowOff>
    </xdr:from>
    <xdr:to>
      <xdr:col>76</xdr:col>
      <xdr:colOff>114300</xdr:colOff>
      <xdr:row>96</xdr:row>
      <xdr:rowOff>118996</xdr:rowOff>
    </xdr:to>
    <xdr:cxnSp macro="">
      <xdr:nvCxnSpPr>
        <xdr:cNvPr id="698" name="直線コネクタ 697"/>
        <xdr:cNvCxnSpPr/>
      </xdr:nvCxnSpPr>
      <xdr:spPr>
        <a:xfrm>
          <a:off x="13703300" y="16412035"/>
          <a:ext cx="889000" cy="16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699" name="フローチャート: 判断 698"/>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54126</xdr:rowOff>
    </xdr:from>
    <xdr:ext cx="469744" cy="259045"/>
    <xdr:sp macro="" textlink="">
      <xdr:nvSpPr>
        <xdr:cNvPr id="700" name="テキスト ボックス 699"/>
        <xdr:cNvSpPr txBox="1"/>
      </xdr:nvSpPr>
      <xdr:spPr>
        <a:xfrm>
          <a:off x="14357428" y="161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62433</xdr:rowOff>
    </xdr:from>
    <xdr:to>
      <xdr:col>71</xdr:col>
      <xdr:colOff>177800</xdr:colOff>
      <xdr:row>95</xdr:row>
      <xdr:rowOff>124285</xdr:rowOff>
    </xdr:to>
    <xdr:cxnSp macro="">
      <xdr:nvCxnSpPr>
        <xdr:cNvPr id="701" name="直線コネクタ 700"/>
        <xdr:cNvCxnSpPr/>
      </xdr:nvCxnSpPr>
      <xdr:spPr>
        <a:xfrm>
          <a:off x="12814300" y="16350183"/>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2" name="フローチャート: 判断 701"/>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147135</xdr:rowOff>
    </xdr:from>
    <xdr:ext cx="534377" cy="259045"/>
    <xdr:sp macro="" textlink="">
      <xdr:nvSpPr>
        <xdr:cNvPr id="703" name="テキスト ボックス 702"/>
        <xdr:cNvSpPr txBox="1"/>
      </xdr:nvSpPr>
      <xdr:spPr>
        <a:xfrm>
          <a:off x="13436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4" name="フローチャート: 判断 703"/>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71108</xdr:rowOff>
    </xdr:from>
    <xdr:ext cx="534377" cy="259045"/>
    <xdr:sp macro="" textlink="">
      <xdr:nvSpPr>
        <xdr:cNvPr id="705" name="テキスト ボックス 704"/>
        <xdr:cNvSpPr txBox="1"/>
      </xdr:nvSpPr>
      <xdr:spPr>
        <a:xfrm>
          <a:off x="12547111" y="160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157350</xdr:rowOff>
    </xdr:from>
    <xdr:to>
      <xdr:col>85</xdr:col>
      <xdr:colOff>177800</xdr:colOff>
      <xdr:row>97</xdr:row>
      <xdr:rowOff>87500</xdr:rowOff>
    </xdr:to>
    <xdr:sp macro="" textlink="">
      <xdr:nvSpPr>
        <xdr:cNvPr id="711" name="楕円 710"/>
        <xdr:cNvSpPr/>
      </xdr:nvSpPr>
      <xdr:spPr>
        <a:xfrm>
          <a:off x="16268700" y="1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135777</xdr:rowOff>
    </xdr:from>
    <xdr:ext cx="469744" cy="259045"/>
    <xdr:sp macro="" textlink="">
      <xdr:nvSpPr>
        <xdr:cNvPr id="712" name="公債費該当値テキスト"/>
        <xdr:cNvSpPr txBox="1"/>
      </xdr:nvSpPr>
      <xdr:spPr>
        <a:xfrm>
          <a:off x="16370300" y="165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110061</xdr:rowOff>
    </xdr:from>
    <xdr:to>
      <xdr:col>81</xdr:col>
      <xdr:colOff>101600</xdr:colOff>
      <xdr:row>97</xdr:row>
      <xdr:rowOff>40211</xdr:rowOff>
    </xdr:to>
    <xdr:sp macro="" textlink="">
      <xdr:nvSpPr>
        <xdr:cNvPr id="713" name="楕円 712"/>
        <xdr:cNvSpPr/>
      </xdr:nvSpPr>
      <xdr:spPr>
        <a:xfrm>
          <a:off x="15430500" y="165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31338</xdr:rowOff>
    </xdr:from>
    <xdr:ext cx="469744" cy="259045"/>
    <xdr:sp macro="" textlink="">
      <xdr:nvSpPr>
        <xdr:cNvPr id="714" name="テキスト ボックス 713"/>
        <xdr:cNvSpPr txBox="1"/>
      </xdr:nvSpPr>
      <xdr:spPr>
        <a:xfrm>
          <a:off x="15246428" y="166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68196</xdr:rowOff>
    </xdr:from>
    <xdr:to>
      <xdr:col>76</xdr:col>
      <xdr:colOff>165100</xdr:colOff>
      <xdr:row>96</xdr:row>
      <xdr:rowOff>169796</xdr:rowOff>
    </xdr:to>
    <xdr:sp macro="" textlink="">
      <xdr:nvSpPr>
        <xdr:cNvPr id="715" name="楕円 714"/>
        <xdr:cNvSpPr/>
      </xdr:nvSpPr>
      <xdr:spPr>
        <a:xfrm>
          <a:off x="14541500" y="1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160923</xdr:rowOff>
    </xdr:from>
    <xdr:ext cx="469744" cy="259045"/>
    <xdr:sp macro="" textlink="">
      <xdr:nvSpPr>
        <xdr:cNvPr id="716" name="テキスト ボックス 715"/>
        <xdr:cNvSpPr txBox="1"/>
      </xdr:nvSpPr>
      <xdr:spPr>
        <a:xfrm>
          <a:off x="14357428" y="166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73485</xdr:rowOff>
    </xdr:from>
    <xdr:to>
      <xdr:col>72</xdr:col>
      <xdr:colOff>38100</xdr:colOff>
      <xdr:row>96</xdr:row>
      <xdr:rowOff>3635</xdr:rowOff>
    </xdr:to>
    <xdr:sp macro="" textlink="">
      <xdr:nvSpPr>
        <xdr:cNvPr id="717" name="楕円 716"/>
        <xdr:cNvSpPr/>
      </xdr:nvSpPr>
      <xdr:spPr>
        <a:xfrm>
          <a:off x="13652500" y="163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166212</xdr:rowOff>
    </xdr:from>
    <xdr:ext cx="534377" cy="259045"/>
    <xdr:sp macro="" textlink="">
      <xdr:nvSpPr>
        <xdr:cNvPr id="718" name="テキスト ボックス 717"/>
        <xdr:cNvSpPr txBox="1"/>
      </xdr:nvSpPr>
      <xdr:spPr>
        <a:xfrm>
          <a:off x="13436111" y="164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xdr:rowOff>
    </xdr:from>
    <xdr:to>
      <xdr:col>67</xdr:col>
      <xdr:colOff>101600</xdr:colOff>
      <xdr:row>95</xdr:row>
      <xdr:rowOff>113233</xdr:rowOff>
    </xdr:to>
    <xdr:sp macro="" textlink="">
      <xdr:nvSpPr>
        <xdr:cNvPr id="719" name="楕円 718"/>
        <xdr:cNvSpPr/>
      </xdr:nvSpPr>
      <xdr:spPr>
        <a:xfrm>
          <a:off x="12763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104360</xdr:rowOff>
    </xdr:from>
    <xdr:ext cx="534377" cy="259045"/>
    <xdr:sp macro="" textlink="">
      <xdr:nvSpPr>
        <xdr:cNvPr id="720" name="テキスト ボックス 719"/>
        <xdr:cNvSpPr txBox="1"/>
      </xdr:nvSpPr>
      <xdr:spPr>
        <a:xfrm>
          <a:off x="12547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2" name="直線コネクタ 741"/>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5"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6" name="直線コネクタ 745"/>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48"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49" name="フローチャート: 判断 748"/>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1" name="フローチャート: 判断 750"/>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2" name="テキスト ボックス 751"/>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4" name="フローチャート: 判断 753"/>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5" name="テキスト ボックス 754"/>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57" name="フローチャート: 判断 756"/>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58" name="テキスト ボックス 757"/>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59" name="フローチャート: 判断 758"/>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0" name="テキスト ボックス 759"/>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民生費に係る住民一人当たりのコストは近年増加傾向を示していたところ、平成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年度は前年度に対して</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円の減となった。これは民生費の増加率を人口の増加率が上回ったためであり、今後も待機児童解消に向けた取り組みなどにより、民生費総額は伸びが想定される。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全体を通して、住民一人当たりのコストは類似団体平均より低くなっているが、商工費は類似団体平均より高くなっている。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ポイントの増となっており、適正な範囲となるよう、執行管理の改善に努めていく。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ポイントの増となっているところ、区の財政は景気変動の影響を非常に受けやすいことから、経済危機や大規模災害等による減収への備えなど、引き続き財政調整基金残高の推移に十分留意する必要がある。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ポイントの増となり、</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年度は元利償還金の他、全ての項目で金額が減少したことから、実質公債費比率は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土地開発公社からの用地取得費などにより債務負担行為に基づく支出予定額が増加したが、地方債の現在高については近年の起債抑制、地方債の順調な償還等により減少傾向を保持している。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また、適正な職員定数の配置等により、退職手当負担見込額も減少を続けているなど、前年度に引き続き将来負担比率は発生していない。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好景気基調により設置目的を踏まえた、増減が生じている。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基金の設置目的に留意し</a:t>
          </a:r>
          <a:r>
            <a:rPr kumimoji="1" lang="ja-JP" altLang="en-US" sz="1300">
              <a:solidFill>
                <a:schemeClr val="dk1"/>
              </a:solidFill>
              <a:effectLst/>
              <a:latin typeface="+mn-lt"/>
              <a:ea typeface="+mn-ea"/>
              <a:cs typeface="+mn-cs"/>
            </a:rPr>
            <a:t>、適切な残高を踏まえ積立、繰入をする。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②羽田空港対策特別基金：羽田空港周辺の防災施設、公共施設等の整備等のための基金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④地域力応援基金：区内の区民活動団体が実施する公益的な事業を支援するための基金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⑤福祉事業基金：福祉事業ための基金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②利子分の増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④寄附金による増、支援事業に対する補助のための取崩しによる減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⑤寄付金による増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進捗状況に応じて事業に充当する。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その時々の必要性や財政状況を勘案し、積立方法等を検討し、進捗状況に応じて事業に充当する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④区民活動支援に係る寄附金を積み立て、事業に充当する。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を積み立て、事業に充当する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年度予算の執行の精査により生じた剰余金の処分による増。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年度予算の執行で生じた一般財源の不足に対応するための取崩しによる減。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・特別区債を計画的に償還するため、適正な残高確保に努めることとしてきたが、今後は満期一括償還債分のみ積み立てることとした。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70.2</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ポイント高くなっております。</a:t>
          </a:r>
        </a:p>
        <a:p>
          <a:r>
            <a:rPr kumimoji="1" lang="ja-JP" altLang="en-US" sz="11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76412</xdr:rowOff>
    </xdr:from>
    <xdr:to>
      <xdr:col>23</xdr:col>
      <xdr:colOff>85090</xdr:colOff>
      <xdr:row>34</xdr:row>
      <xdr:rowOff>11006</xdr:rowOff>
    </xdr:to>
    <xdr:cxnSp macro="">
      <xdr:nvCxnSpPr>
        <xdr:cNvPr id="72" name="直線コネクタ 71"/>
        <xdr:cNvCxnSpPr/>
      </xdr:nvCxnSpPr>
      <xdr:spPr>
        <a:xfrm flipV="1">
          <a:off x="4760595" y="5305637"/>
          <a:ext cx="1270" cy="1306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14833</xdr:rowOff>
    </xdr:from>
    <xdr:ext cx="405111" cy="259045"/>
    <xdr:sp macro="" textlink="">
      <xdr:nvSpPr>
        <xdr:cNvPr id="73" name="有形固定資産減価償却率最小値テキスト"/>
        <xdr:cNvSpPr txBox="1"/>
      </xdr:nvSpPr>
      <xdr:spPr>
        <a:xfrm>
          <a:off x="4813300" y="661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11006</xdr:rowOff>
    </xdr:from>
    <xdr:to>
      <xdr:col>23</xdr:col>
      <xdr:colOff>174625</xdr:colOff>
      <xdr:row>34</xdr:row>
      <xdr:rowOff>11006</xdr:rowOff>
    </xdr:to>
    <xdr:cxnSp macro="">
      <xdr:nvCxnSpPr>
        <xdr:cNvPr id="74" name="直線コネクタ 73"/>
        <xdr:cNvCxnSpPr/>
      </xdr:nvCxnSpPr>
      <xdr:spPr>
        <a:xfrm>
          <a:off x="4673600" y="661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23089</xdr:rowOff>
    </xdr:from>
    <xdr:ext cx="405111" cy="259045"/>
    <xdr:sp macro="" textlink="">
      <xdr:nvSpPr>
        <xdr:cNvPr id="75" name="有形固定資産減価償却率最大値テキスト"/>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76412</xdr:rowOff>
    </xdr:from>
    <xdr:to>
      <xdr:col>23</xdr:col>
      <xdr:colOff>174625</xdr:colOff>
      <xdr:row>26</xdr:row>
      <xdr:rowOff>76412</xdr:rowOff>
    </xdr:to>
    <xdr:cxnSp macro="">
      <xdr:nvCxnSpPr>
        <xdr:cNvPr id="76" name="直線コネクタ 75"/>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132520</xdr:rowOff>
    </xdr:from>
    <xdr:ext cx="405111" cy="259045"/>
    <xdr:sp macro="" textlink="">
      <xdr:nvSpPr>
        <xdr:cNvPr id="77" name="有形固定資産減価償却率平均値テキスト"/>
        <xdr:cNvSpPr txBox="1"/>
      </xdr:nvSpPr>
      <xdr:spPr>
        <a:xfrm>
          <a:off x="4813300" y="5704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78" name="フローチャート: 判断 77"/>
        <xdr:cNvSpPr/>
      </xdr:nvSpPr>
      <xdr:spPr>
        <a:xfrm>
          <a:off x="47117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9" name="フローチャート: 判断 78"/>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0" name="フローチャート: 判断 79"/>
        <xdr:cNvSpPr/>
      </xdr:nvSpPr>
      <xdr:spPr>
        <a:xfrm>
          <a:off x="3238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25612</xdr:rowOff>
    </xdr:from>
    <xdr:to>
      <xdr:col>23</xdr:col>
      <xdr:colOff>136525</xdr:colOff>
      <xdr:row>26</xdr:row>
      <xdr:rowOff>127212</xdr:rowOff>
    </xdr:to>
    <xdr:sp macro="" textlink="">
      <xdr:nvSpPr>
        <xdr:cNvPr id="86" name="楕円 85"/>
        <xdr:cNvSpPr/>
      </xdr:nvSpPr>
      <xdr:spPr>
        <a:xfrm>
          <a:off x="4711700" y="5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150089</xdr:rowOff>
    </xdr:from>
    <xdr:ext cx="405111" cy="259045"/>
    <xdr:sp macro="" textlink="">
      <xdr:nvSpPr>
        <xdr:cNvPr id="87" name="有形固定資産減価償却率該当値テキスト"/>
        <xdr:cNvSpPr txBox="1"/>
      </xdr:nvSpPr>
      <xdr:spPr>
        <a:xfrm>
          <a:off x="4813300" y="520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108373</xdr:rowOff>
    </xdr:from>
    <xdr:to>
      <xdr:col>19</xdr:col>
      <xdr:colOff>187325</xdr:colOff>
      <xdr:row>27</xdr:row>
      <xdr:rowOff>38523</xdr:rowOff>
    </xdr:to>
    <xdr:sp macro="" textlink="">
      <xdr:nvSpPr>
        <xdr:cNvPr id="88" name="楕円 87"/>
        <xdr:cNvSpPr/>
      </xdr:nvSpPr>
      <xdr:spPr>
        <a:xfrm>
          <a:off x="4000500" y="53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76412</xdr:rowOff>
    </xdr:from>
    <xdr:to>
      <xdr:col>23</xdr:col>
      <xdr:colOff>85725</xdr:colOff>
      <xdr:row>26</xdr:row>
      <xdr:rowOff>159173</xdr:rowOff>
    </xdr:to>
    <xdr:cxnSp macro="">
      <xdr:nvCxnSpPr>
        <xdr:cNvPr id="89" name="直線コネクタ 88"/>
        <xdr:cNvCxnSpPr/>
      </xdr:nvCxnSpPr>
      <xdr:spPr>
        <a:xfrm flipV="1">
          <a:off x="4051300" y="5305637"/>
          <a:ext cx="7112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1693</xdr:rowOff>
    </xdr:from>
    <xdr:to>
      <xdr:col>15</xdr:col>
      <xdr:colOff>187325</xdr:colOff>
      <xdr:row>27</xdr:row>
      <xdr:rowOff>103293</xdr:rowOff>
    </xdr:to>
    <xdr:sp macro="" textlink="">
      <xdr:nvSpPr>
        <xdr:cNvPr id="90" name="楕円 89"/>
        <xdr:cNvSpPr/>
      </xdr:nvSpPr>
      <xdr:spPr>
        <a:xfrm>
          <a:off x="3238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159173</xdr:rowOff>
    </xdr:from>
    <xdr:to>
      <xdr:col>19</xdr:col>
      <xdr:colOff>136525</xdr:colOff>
      <xdr:row>27</xdr:row>
      <xdr:rowOff>52493</xdr:rowOff>
    </xdr:to>
    <xdr:cxnSp macro="">
      <xdr:nvCxnSpPr>
        <xdr:cNvPr id="91" name="直線コネクタ 90"/>
        <xdr:cNvCxnSpPr/>
      </xdr:nvCxnSpPr>
      <xdr:spPr>
        <a:xfrm flipV="1">
          <a:off x="3289300" y="538839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86165</xdr:rowOff>
    </xdr:from>
    <xdr:ext cx="405111" cy="259045"/>
    <xdr:sp macro="" textlink="">
      <xdr:nvSpPr>
        <xdr:cNvPr id="92" name="n_1aveValue有形固定資産減価償却率"/>
        <xdr:cNvSpPr txBox="1"/>
      </xdr:nvSpPr>
      <xdr:spPr>
        <a:xfrm>
          <a:off x="38360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135272</xdr:rowOff>
    </xdr:from>
    <xdr:ext cx="405111" cy="259045"/>
    <xdr:sp macro="" textlink="">
      <xdr:nvSpPr>
        <xdr:cNvPr id="93" name="n_2aveValue有形固定資産減価償却率"/>
        <xdr:cNvSpPr txBox="1"/>
      </xdr:nvSpPr>
      <xdr:spPr>
        <a:xfrm>
          <a:off x="3086744"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55050</xdr:rowOff>
    </xdr:from>
    <xdr:ext cx="405111" cy="259045"/>
    <xdr:sp macro="" textlink="">
      <xdr:nvSpPr>
        <xdr:cNvPr id="94" name="n_1mainValue有形固定資産減価償却率"/>
        <xdr:cNvSpPr txBox="1"/>
      </xdr:nvSpPr>
      <xdr:spPr>
        <a:xfrm>
          <a:off x="3836044"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119820</xdr:rowOff>
    </xdr:from>
    <xdr:ext cx="405111" cy="259045"/>
    <xdr:sp macro="" textlink="">
      <xdr:nvSpPr>
        <xdr:cNvPr id="95" name="n_2mainValue有形固定資産減価償却率"/>
        <xdr:cNvSpPr txBox="1"/>
      </xdr:nvSpPr>
      <xdr:spPr>
        <a:xfrm>
          <a:off x="30867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114" name="テキスト ボックス 113"/>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116" name="テキスト ボックス 115"/>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8" name="テキスト ボックス 117"/>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0" name="テキスト ボックス 11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122" name="直線コネクタ 121"/>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3" name="債務償還可能年数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125" name="債務償還可能年数最大値テキスト"/>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126" name="直線コネクタ 125"/>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7" name="債務償還可能年数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8" name="フローチャート: 判断 127"/>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42</xdr:row>
      <xdr:rowOff>92528</xdr:rowOff>
    </xdr:to>
    <xdr:cxnSp macro="">
      <xdr:nvCxnSpPr>
        <xdr:cNvPr id="57" name="直線コネクタ 56"/>
        <xdr:cNvCxnSpPr/>
      </xdr:nvCxnSpPr>
      <xdr:spPr>
        <a:xfrm flipV="1">
          <a:off x="4634865"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2" name="【道路】&#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3" name="フローチャート: 判断 62"/>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95613</xdr:rowOff>
    </xdr:from>
    <xdr:to>
      <xdr:col>20</xdr:col>
      <xdr:colOff>38100</xdr:colOff>
      <xdr:row>36</xdr:row>
      <xdr:rowOff>25763</xdr:rowOff>
    </xdr:to>
    <xdr:sp macro="" textlink="">
      <xdr:nvSpPr>
        <xdr:cNvPr id="64" name="フローチャート: 判断 63"/>
        <xdr:cNvSpPr/>
      </xdr:nvSpPr>
      <xdr:spPr>
        <a:xfrm>
          <a:off x="3746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1" name="楕円 70"/>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2557</xdr:rowOff>
    </xdr:from>
    <xdr:ext cx="405111" cy="259045"/>
    <xdr:sp macro="" textlink="">
      <xdr:nvSpPr>
        <xdr:cNvPr id="72" name="【道路】&#10;有形固定資産減価償却率該当値テキスト"/>
        <xdr:cNvSpPr txBox="1"/>
      </xdr:nvSpPr>
      <xdr:spPr>
        <a:xfrm>
          <a:off x="4673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98878</xdr:rowOff>
    </xdr:from>
    <xdr:to>
      <xdr:col>20</xdr:col>
      <xdr:colOff>38100</xdr:colOff>
      <xdr:row>35</xdr:row>
      <xdr:rowOff>29028</xdr:rowOff>
    </xdr:to>
    <xdr:sp macro="" textlink="">
      <xdr:nvSpPr>
        <xdr:cNvPr id="73" name="楕円 72"/>
        <xdr:cNvSpPr/>
      </xdr:nvSpPr>
      <xdr:spPr>
        <a:xfrm>
          <a:off x="3746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149678</xdr:rowOff>
    </xdr:to>
    <xdr:cxnSp macro="">
      <xdr:nvCxnSpPr>
        <xdr:cNvPr id="74" name="直線コネクタ 73"/>
        <xdr:cNvCxnSpPr/>
      </xdr:nvCxnSpPr>
      <xdr:spPr>
        <a:xfrm flipV="1">
          <a:off x="3797300" y="5859780"/>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95613</xdr:rowOff>
    </xdr:from>
    <xdr:to>
      <xdr:col>15</xdr:col>
      <xdr:colOff>101600</xdr:colOff>
      <xdr:row>35</xdr:row>
      <xdr:rowOff>25763</xdr:rowOff>
    </xdr:to>
    <xdr:sp macro="" textlink="">
      <xdr:nvSpPr>
        <xdr:cNvPr id="75" name="楕円 74"/>
        <xdr:cNvSpPr/>
      </xdr:nvSpPr>
      <xdr:spPr>
        <a:xfrm>
          <a:off x="2857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146413</xdr:rowOff>
    </xdr:from>
    <xdr:to>
      <xdr:col>19</xdr:col>
      <xdr:colOff>177800</xdr:colOff>
      <xdr:row>34</xdr:row>
      <xdr:rowOff>149678</xdr:rowOff>
    </xdr:to>
    <xdr:cxnSp macro="">
      <xdr:nvCxnSpPr>
        <xdr:cNvPr id="76" name="直線コネクタ 75"/>
        <xdr:cNvCxnSpPr/>
      </xdr:nvCxnSpPr>
      <xdr:spPr>
        <a:xfrm>
          <a:off x="2908300" y="59757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16890</xdr:rowOff>
    </xdr:from>
    <xdr:ext cx="405111" cy="259045"/>
    <xdr:sp macro="" textlink="">
      <xdr:nvSpPr>
        <xdr:cNvPr id="77" name="n_1aveValue【道路】&#10;有形固定資産減価償却率"/>
        <xdr:cNvSpPr txBox="1"/>
      </xdr:nvSpPr>
      <xdr:spPr>
        <a:xfrm>
          <a:off x="35820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78"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45555</xdr:rowOff>
    </xdr:from>
    <xdr:ext cx="405111" cy="259045"/>
    <xdr:sp macro="" textlink="">
      <xdr:nvSpPr>
        <xdr:cNvPr id="79" name="n_1mainValue【道路】&#10;有形固定資産減価償却率"/>
        <xdr:cNvSpPr txBox="1"/>
      </xdr:nvSpPr>
      <xdr:spPr>
        <a:xfrm>
          <a:off x="3582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42290</xdr:rowOff>
    </xdr:from>
    <xdr:ext cx="405111" cy="259045"/>
    <xdr:sp macro="" textlink="">
      <xdr:nvSpPr>
        <xdr:cNvPr id="80" name="n_2mainValue【道路】&#10;有形固定資産減価償却率"/>
        <xdr:cNvSpPr txBox="1"/>
      </xdr:nvSpPr>
      <xdr:spPr>
        <a:xfrm>
          <a:off x="2705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162382</xdr:rowOff>
    </xdr:from>
    <xdr:to>
      <xdr:col>54</xdr:col>
      <xdr:colOff>189865</xdr:colOff>
      <xdr:row>41</xdr:row>
      <xdr:rowOff>9506</xdr:rowOff>
    </xdr:to>
    <xdr:cxnSp macro="">
      <xdr:nvCxnSpPr>
        <xdr:cNvPr id="100" name="直線コネクタ 99"/>
        <xdr:cNvCxnSpPr/>
      </xdr:nvCxnSpPr>
      <xdr:spPr>
        <a:xfrm flipV="1">
          <a:off x="10476865" y="5820232"/>
          <a:ext cx="0" cy="121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13333</xdr:rowOff>
    </xdr:from>
    <xdr:ext cx="469744" cy="259045"/>
    <xdr:sp macro="" textlink="">
      <xdr:nvSpPr>
        <xdr:cNvPr id="101" name="【道路】&#10;一人当たり延長最小値テキスト"/>
        <xdr:cNvSpPr txBox="1"/>
      </xdr:nvSpPr>
      <xdr:spPr>
        <a:xfrm>
          <a:off x="10515600" y="70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9506</xdr:rowOff>
    </xdr:from>
    <xdr:to>
      <xdr:col>55</xdr:col>
      <xdr:colOff>88900</xdr:colOff>
      <xdr:row>41</xdr:row>
      <xdr:rowOff>9506</xdr:rowOff>
    </xdr:to>
    <xdr:cxnSp macro="">
      <xdr:nvCxnSpPr>
        <xdr:cNvPr id="102" name="直線コネクタ 101"/>
        <xdr:cNvCxnSpPr/>
      </xdr:nvCxnSpPr>
      <xdr:spPr>
        <a:xfrm>
          <a:off x="10388600" y="703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109059</xdr:rowOff>
    </xdr:from>
    <xdr:ext cx="534377" cy="259045"/>
    <xdr:sp macro="" textlink="">
      <xdr:nvSpPr>
        <xdr:cNvPr id="103" name="【道路】&#10;一人当たり延長最大値テキスト"/>
        <xdr:cNvSpPr txBox="1"/>
      </xdr:nvSpPr>
      <xdr:spPr>
        <a:xfrm>
          <a:off x="10515600" y="55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162382</xdr:rowOff>
    </xdr:from>
    <xdr:to>
      <xdr:col>55</xdr:col>
      <xdr:colOff>88900</xdr:colOff>
      <xdr:row>33</xdr:row>
      <xdr:rowOff>162382</xdr:rowOff>
    </xdr:to>
    <xdr:cxnSp macro="">
      <xdr:nvCxnSpPr>
        <xdr:cNvPr id="104" name="直線コネクタ 103"/>
        <xdr:cNvCxnSpPr/>
      </xdr:nvCxnSpPr>
      <xdr:spPr>
        <a:xfrm>
          <a:off x="10388600" y="58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64908</xdr:rowOff>
    </xdr:from>
    <xdr:ext cx="469744" cy="259045"/>
    <xdr:sp macro="" textlink="">
      <xdr:nvSpPr>
        <xdr:cNvPr id="105" name="【道路】&#10;一人当たり延長平均値テキスト"/>
        <xdr:cNvSpPr txBox="1"/>
      </xdr:nvSpPr>
      <xdr:spPr>
        <a:xfrm>
          <a:off x="10515600" y="675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42031</xdr:rowOff>
    </xdr:from>
    <xdr:to>
      <xdr:col>55</xdr:col>
      <xdr:colOff>50800</xdr:colOff>
      <xdr:row>40</xdr:row>
      <xdr:rowOff>143631</xdr:rowOff>
    </xdr:to>
    <xdr:sp macro="" textlink="">
      <xdr:nvSpPr>
        <xdr:cNvPr id="106" name="フローチャート: 判断 105"/>
        <xdr:cNvSpPr/>
      </xdr:nvSpPr>
      <xdr:spPr>
        <a:xfrm>
          <a:off x="10426700" y="690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73520</xdr:rowOff>
    </xdr:from>
    <xdr:to>
      <xdr:col>50</xdr:col>
      <xdr:colOff>165100</xdr:colOff>
      <xdr:row>41</xdr:row>
      <xdr:rowOff>3670</xdr:rowOff>
    </xdr:to>
    <xdr:sp macro="" textlink="">
      <xdr:nvSpPr>
        <xdr:cNvPr id="107" name="フローチャート: 判断 106"/>
        <xdr:cNvSpPr/>
      </xdr:nvSpPr>
      <xdr:spPr>
        <a:xfrm>
          <a:off x="9588500" y="69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164046</xdr:rowOff>
    </xdr:from>
    <xdr:to>
      <xdr:col>46</xdr:col>
      <xdr:colOff>38100</xdr:colOff>
      <xdr:row>40</xdr:row>
      <xdr:rowOff>94196</xdr:rowOff>
    </xdr:to>
    <xdr:sp macro="" textlink="">
      <xdr:nvSpPr>
        <xdr:cNvPr id="108" name="フローチャート: 判断 107"/>
        <xdr:cNvSpPr/>
      </xdr:nvSpPr>
      <xdr:spPr>
        <a:xfrm>
          <a:off x="8699500" y="68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78321</xdr:rowOff>
    </xdr:from>
    <xdr:to>
      <xdr:col>55</xdr:col>
      <xdr:colOff>50800</xdr:colOff>
      <xdr:row>41</xdr:row>
      <xdr:rowOff>8471</xdr:rowOff>
    </xdr:to>
    <xdr:sp macro="" textlink="">
      <xdr:nvSpPr>
        <xdr:cNvPr id="114" name="楕円 113"/>
        <xdr:cNvSpPr/>
      </xdr:nvSpPr>
      <xdr:spPr>
        <a:xfrm>
          <a:off x="10426700" y="6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20458</xdr:rowOff>
    </xdr:from>
    <xdr:ext cx="469744" cy="259045"/>
    <xdr:sp macro="" textlink="">
      <xdr:nvSpPr>
        <xdr:cNvPr id="115" name="【道路】&#10;一人当たり延長該当値テキスト"/>
        <xdr:cNvSpPr txBox="1"/>
      </xdr:nvSpPr>
      <xdr:spPr>
        <a:xfrm>
          <a:off x="10515600" y="6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77807</xdr:rowOff>
    </xdr:from>
    <xdr:to>
      <xdr:col>50</xdr:col>
      <xdr:colOff>165100</xdr:colOff>
      <xdr:row>41</xdr:row>
      <xdr:rowOff>7957</xdr:rowOff>
    </xdr:to>
    <xdr:sp macro="" textlink="">
      <xdr:nvSpPr>
        <xdr:cNvPr id="116" name="楕円 115"/>
        <xdr:cNvSpPr/>
      </xdr:nvSpPr>
      <xdr:spPr>
        <a:xfrm>
          <a:off x="9588500" y="6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128607</xdr:rowOff>
    </xdr:from>
    <xdr:to>
      <xdr:col>55</xdr:col>
      <xdr:colOff>0</xdr:colOff>
      <xdr:row>40</xdr:row>
      <xdr:rowOff>129121</xdr:rowOff>
    </xdr:to>
    <xdr:cxnSp macro="">
      <xdr:nvCxnSpPr>
        <xdr:cNvPr id="117" name="直線コネクタ 116"/>
        <xdr:cNvCxnSpPr/>
      </xdr:nvCxnSpPr>
      <xdr:spPr>
        <a:xfrm>
          <a:off x="9639300" y="6986607"/>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56661</xdr:rowOff>
    </xdr:from>
    <xdr:to>
      <xdr:col>46</xdr:col>
      <xdr:colOff>38100</xdr:colOff>
      <xdr:row>38</xdr:row>
      <xdr:rowOff>158261</xdr:rowOff>
    </xdr:to>
    <xdr:sp macro="" textlink="">
      <xdr:nvSpPr>
        <xdr:cNvPr id="118" name="楕円 117"/>
        <xdr:cNvSpPr/>
      </xdr:nvSpPr>
      <xdr:spPr>
        <a:xfrm>
          <a:off x="8699500" y="65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107461</xdr:rowOff>
    </xdr:from>
    <xdr:to>
      <xdr:col>50</xdr:col>
      <xdr:colOff>114300</xdr:colOff>
      <xdr:row>40</xdr:row>
      <xdr:rowOff>128607</xdr:rowOff>
    </xdr:to>
    <xdr:cxnSp macro="">
      <xdr:nvCxnSpPr>
        <xdr:cNvPr id="119" name="直線コネクタ 118"/>
        <xdr:cNvCxnSpPr/>
      </xdr:nvCxnSpPr>
      <xdr:spPr>
        <a:xfrm>
          <a:off x="8750300" y="6622561"/>
          <a:ext cx="8890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20197</xdr:rowOff>
    </xdr:from>
    <xdr:ext cx="469744" cy="259045"/>
    <xdr:sp macro="" textlink="">
      <xdr:nvSpPr>
        <xdr:cNvPr id="120" name="n_1aveValue【道路】&#10;一人当たり延長"/>
        <xdr:cNvSpPr txBox="1"/>
      </xdr:nvSpPr>
      <xdr:spPr>
        <a:xfrm>
          <a:off x="9391727" y="67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85323</xdr:rowOff>
    </xdr:from>
    <xdr:ext cx="469744" cy="259045"/>
    <xdr:sp macro="" textlink="">
      <xdr:nvSpPr>
        <xdr:cNvPr id="121" name="n_2aveValue【道路】&#10;一人当たり延長"/>
        <xdr:cNvSpPr txBox="1"/>
      </xdr:nvSpPr>
      <xdr:spPr>
        <a:xfrm>
          <a:off x="8515427" y="69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170534</xdr:rowOff>
    </xdr:from>
    <xdr:ext cx="469744" cy="259045"/>
    <xdr:sp macro="" textlink="">
      <xdr:nvSpPr>
        <xdr:cNvPr id="122" name="n_1mainValue【道路】&#10;一人当たり延長"/>
        <xdr:cNvSpPr txBox="1"/>
      </xdr:nvSpPr>
      <xdr:spPr>
        <a:xfrm>
          <a:off x="9391727" y="702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3338</xdr:rowOff>
    </xdr:from>
    <xdr:ext cx="469744" cy="259045"/>
    <xdr:sp macro="" textlink="">
      <xdr:nvSpPr>
        <xdr:cNvPr id="123" name="n_2mainValue【道路】&#10;一人当たり延長"/>
        <xdr:cNvSpPr txBox="1"/>
      </xdr:nvSpPr>
      <xdr:spPr>
        <a:xfrm>
          <a:off x="8515427" y="634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66294</xdr:rowOff>
    </xdr:from>
    <xdr:to>
      <xdr:col>24</xdr:col>
      <xdr:colOff>62865</xdr:colOff>
      <xdr:row>62</xdr:row>
      <xdr:rowOff>144018</xdr:rowOff>
    </xdr:to>
    <xdr:cxnSp macro="">
      <xdr:nvCxnSpPr>
        <xdr:cNvPr id="146" name="直線コネクタ 145"/>
        <xdr:cNvCxnSpPr/>
      </xdr:nvCxnSpPr>
      <xdr:spPr>
        <a:xfrm flipV="1">
          <a:off x="4634865" y="966749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147845</xdr:rowOff>
    </xdr:from>
    <xdr:ext cx="405111" cy="259045"/>
    <xdr:sp macro="" textlink="">
      <xdr:nvSpPr>
        <xdr:cNvPr id="147" name="【橋りょう・トンネル】&#10;有形固定資産減価償却率最小値テキスト"/>
        <xdr:cNvSpPr txBox="1"/>
      </xdr:nvSpPr>
      <xdr:spPr>
        <a:xfrm>
          <a:off x="4673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144018</xdr:rowOff>
    </xdr:from>
    <xdr:to>
      <xdr:col>24</xdr:col>
      <xdr:colOff>152400</xdr:colOff>
      <xdr:row>62</xdr:row>
      <xdr:rowOff>144018</xdr:rowOff>
    </xdr:to>
    <xdr:cxnSp macro="">
      <xdr:nvCxnSpPr>
        <xdr:cNvPr id="148" name="直線コネクタ 147"/>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12971</xdr:rowOff>
    </xdr:from>
    <xdr:ext cx="405111" cy="259045"/>
    <xdr:sp macro="" textlink="">
      <xdr:nvSpPr>
        <xdr:cNvPr id="149" name="【橋りょう・トンネル】&#10;有形固定資産減価償却率最大値テキスト"/>
        <xdr:cNvSpPr txBox="1"/>
      </xdr:nvSpPr>
      <xdr:spPr>
        <a:xfrm>
          <a:off x="4673600" y="944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66294</xdr:rowOff>
    </xdr:from>
    <xdr:to>
      <xdr:col>24</xdr:col>
      <xdr:colOff>152400</xdr:colOff>
      <xdr:row>56</xdr:row>
      <xdr:rowOff>66294</xdr:rowOff>
    </xdr:to>
    <xdr:cxnSp macro="">
      <xdr:nvCxnSpPr>
        <xdr:cNvPr id="150" name="直線コネクタ 149"/>
        <xdr:cNvCxnSpPr/>
      </xdr:nvCxnSpPr>
      <xdr:spPr>
        <a:xfrm>
          <a:off x="4546600" y="966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1" name="【橋りょう・トンネ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2" name="フローチャート: 判断 151"/>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127508</xdr:rowOff>
    </xdr:from>
    <xdr:to>
      <xdr:col>20</xdr:col>
      <xdr:colOff>38100</xdr:colOff>
      <xdr:row>60</xdr:row>
      <xdr:rowOff>57658</xdr:rowOff>
    </xdr:to>
    <xdr:sp macro="" textlink="">
      <xdr:nvSpPr>
        <xdr:cNvPr id="153" name="フローチャート: 判断 152"/>
        <xdr:cNvSpPr/>
      </xdr:nvSpPr>
      <xdr:spPr>
        <a:xfrm>
          <a:off x="3746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74930</xdr:rowOff>
    </xdr:from>
    <xdr:to>
      <xdr:col>15</xdr:col>
      <xdr:colOff>101600</xdr:colOff>
      <xdr:row>61</xdr:row>
      <xdr:rowOff>5080</xdr:rowOff>
    </xdr:to>
    <xdr:sp macro="" textlink="">
      <xdr:nvSpPr>
        <xdr:cNvPr id="154" name="フローチャート: 判断 153"/>
        <xdr:cNvSpPr/>
      </xdr:nvSpPr>
      <xdr:spPr>
        <a:xfrm>
          <a:off x="2857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93218</xdr:rowOff>
    </xdr:from>
    <xdr:to>
      <xdr:col>24</xdr:col>
      <xdr:colOff>114300</xdr:colOff>
      <xdr:row>63</xdr:row>
      <xdr:rowOff>23368</xdr:rowOff>
    </xdr:to>
    <xdr:sp macro="" textlink="">
      <xdr:nvSpPr>
        <xdr:cNvPr id="160" name="楕円 159"/>
        <xdr:cNvSpPr/>
      </xdr:nvSpPr>
      <xdr:spPr>
        <a:xfrm>
          <a:off x="45847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8145</xdr:rowOff>
    </xdr:from>
    <xdr:ext cx="405111" cy="259045"/>
    <xdr:sp macro="" textlink="">
      <xdr:nvSpPr>
        <xdr:cNvPr id="161" name="【橋りょう・トンネル】&#10;有形固定資産減価償却率該当値テキスト"/>
        <xdr:cNvSpPr txBox="1"/>
      </xdr:nvSpPr>
      <xdr:spPr>
        <a:xfrm>
          <a:off x="4673600" y="1063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22352</xdr:rowOff>
    </xdr:from>
    <xdr:to>
      <xdr:col>20</xdr:col>
      <xdr:colOff>38100</xdr:colOff>
      <xdr:row>63</xdr:row>
      <xdr:rowOff>123952</xdr:rowOff>
    </xdr:to>
    <xdr:sp macro="" textlink="">
      <xdr:nvSpPr>
        <xdr:cNvPr id="162" name="楕円 161"/>
        <xdr:cNvSpPr/>
      </xdr:nvSpPr>
      <xdr:spPr>
        <a:xfrm>
          <a:off x="3746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144018</xdr:rowOff>
    </xdr:from>
    <xdr:to>
      <xdr:col>24</xdr:col>
      <xdr:colOff>63500</xdr:colOff>
      <xdr:row>63</xdr:row>
      <xdr:rowOff>73152</xdr:rowOff>
    </xdr:to>
    <xdr:cxnSp macro="">
      <xdr:nvCxnSpPr>
        <xdr:cNvPr id="163" name="直線コネクタ 162"/>
        <xdr:cNvCxnSpPr/>
      </xdr:nvCxnSpPr>
      <xdr:spPr>
        <a:xfrm flipV="1">
          <a:off x="3797300" y="1077391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64" name="楕円 163"/>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73152</xdr:rowOff>
    </xdr:to>
    <xdr:cxnSp macro="">
      <xdr:nvCxnSpPr>
        <xdr:cNvPr id="165" name="直線コネクタ 164"/>
        <xdr:cNvCxnSpPr/>
      </xdr:nvCxnSpPr>
      <xdr:spPr>
        <a:xfrm>
          <a:off x="2908300" y="108585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74185</xdr:rowOff>
    </xdr:from>
    <xdr:ext cx="405111" cy="259045"/>
    <xdr:sp macro="" textlink="">
      <xdr:nvSpPr>
        <xdr:cNvPr id="166" name="n_1aveValue【橋りょう・トンネル】&#10;有形固定資産減価償却率"/>
        <xdr:cNvSpPr txBox="1"/>
      </xdr:nvSpPr>
      <xdr:spPr>
        <a:xfrm>
          <a:off x="3582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67" name="n_2ave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115079</xdr:rowOff>
    </xdr:from>
    <xdr:ext cx="405111" cy="259045"/>
    <xdr:sp macro="" textlink="">
      <xdr:nvSpPr>
        <xdr:cNvPr id="168" name="n_1mainValue【橋りょう・トンネル】&#10;有形固定資産減価償却率"/>
        <xdr:cNvSpPr txBox="1"/>
      </xdr:nvSpPr>
      <xdr:spPr>
        <a:xfrm>
          <a:off x="35820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69" name="n_2mainValue【橋りょう・トンネル】&#10;有形固定資産減価償却率"/>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3" name="テキスト ボックス 182"/>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9" name="テキスト ボックス 18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166192</xdr:rowOff>
    </xdr:from>
    <xdr:to>
      <xdr:col>54</xdr:col>
      <xdr:colOff>189865</xdr:colOff>
      <xdr:row>64</xdr:row>
      <xdr:rowOff>58636</xdr:rowOff>
    </xdr:to>
    <xdr:cxnSp macro="">
      <xdr:nvCxnSpPr>
        <xdr:cNvPr id="193" name="直線コネクタ 192"/>
        <xdr:cNvCxnSpPr/>
      </xdr:nvCxnSpPr>
      <xdr:spPr>
        <a:xfrm flipV="1">
          <a:off x="10476865" y="9595942"/>
          <a:ext cx="0" cy="143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62463</xdr:rowOff>
    </xdr:from>
    <xdr:ext cx="469744" cy="259045"/>
    <xdr:sp macro="" textlink="">
      <xdr:nvSpPr>
        <xdr:cNvPr id="194" name="【橋りょう・トンネル】&#10;一人当たり有形固定資産（償却資産）額最小値テキスト"/>
        <xdr:cNvSpPr txBox="1"/>
      </xdr:nvSpPr>
      <xdr:spPr>
        <a:xfrm>
          <a:off x="10515600" y="110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58636</xdr:rowOff>
    </xdr:from>
    <xdr:to>
      <xdr:col>55</xdr:col>
      <xdr:colOff>88900</xdr:colOff>
      <xdr:row>64</xdr:row>
      <xdr:rowOff>58636</xdr:rowOff>
    </xdr:to>
    <xdr:cxnSp macro="">
      <xdr:nvCxnSpPr>
        <xdr:cNvPr id="195" name="直線コネクタ 194"/>
        <xdr:cNvCxnSpPr/>
      </xdr:nvCxnSpPr>
      <xdr:spPr>
        <a:xfrm>
          <a:off x="10388600" y="1103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112869</xdr:rowOff>
    </xdr:from>
    <xdr:ext cx="599010" cy="259045"/>
    <xdr:sp macro="" textlink="">
      <xdr:nvSpPr>
        <xdr:cNvPr id="196" name="【橋りょう・トンネル】&#10;一人当たり有形固定資産（償却資産）額最大値テキスト"/>
        <xdr:cNvSpPr txBox="1"/>
      </xdr:nvSpPr>
      <xdr:spPr>
        <a:xfrm>
          <a:off x="10515600" y="93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166192</xdr:rowOff>
    </xdr:from>
    <xdr:to>
      <xdr:col>55</xdr:col>
      <xdr:colOff>88900</xdr:colOff>
      <xdr:row>55</xdr:row>
      <xdr:rowOff>166192</xdr:rowOff>
    </xdr:to>
    <xdr:cxnSp macro="">
      <xdr:nvCxnSpPr>
        <xdr:cNvPr id="197" name="直線コネクタ 196"/>
        <xdr:cNvCxnSpPr/>
      </xdr:nvCxnSpPr>
      <xdr:spPr>
        <a:xfrm>
          <a:off x="10388600" y="959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104215</xdr:rowOff>
    </xdr:from>
    <xdr:ext cx="534377" cy="259045"/>
    <xdr:sp macro="" textlink="">
      <xdr:nvSpPr>
        <xdr:cNvPr id="198" name="【橋りょう・トンネル】&#10;一人当たり有形固定資産（償却資産）額平均値テキスト"/>
        <xdr:cNvSpPr txBox="1"/>
      </xdr:nvSpPr>
      <xdr:spPr>
        <a:xfrm>
          <a:off x="10515600" y="10562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81338</xdr:rowOff>
    </xdr:from>
    <xdr:to>
      <xdr:col>55</xdr:col>
      <xdr:colOff>50800</xdr:colOff>
      <xdr:row>63</xdr:row>
      <xdr:rowOff>11488</xdr:rowOff>
    </xdr:to>
    <xdr:sp macro="" textlink="">
      <xdr:nvSpPr>
        <xdr:cNvPr id="199" name="フローチャート: 判断 198"/>
        <xdr:cNvSpPr/>
      </xdr:nvSpPr>
      <xdr:spPr>
        <a:xfrm>
          <a:off x="10426700" y="1071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27602</xdr:rowOff>
    </xdr:from>
    <xdr:to>
      <xdr:col>50</xdr:col>
      <xdr:colOff>165100</xdr:colOff>
      <xdr:row>62</xdr:row>
      <xdr:rowOff>129202</xdr:rowOff>
    </xdr:to>
    <xdr:sp macro="" textlink="">
      <xdr:nvSpPr>
        <xdr:cNvPr id="200" name="フローチャート: 判断 199"/>
        <xdr:cNvSpPr/>
      </xdr:nvSpPr>
      <xdr:spPr>
        <a:xfrm>
          <a:off x="9588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26406</xdr:rowOff>
    </xdr:from>
    <xdr:to>
      <xdr:col>46</xdr:col>
      <xdr:colOff>38100</xdr:colOff>
      <xdr:row>62</xdr:row>
      <xdr:rowOff>128006</xdr:rowOff>
    </xdr:to>
    <xdr:sp macro="" textlink="">
      <xdr:nvSpPr>
        <xdr:cNvPr id="201" name="フローチャート: 判断 200"/>
        <xdr:cNvSpPr/>
      </xdr:nvSpPr>
      <xdr:spPr>
        <a:xfrm>
          <a:off x="8699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156281</xdr:rowOff>
    </xdr:from>
    <xdr:to>
      <xdr:col>55</xdr:col>
      <xdr:colOff>50800</xdr:colOff>
      <xdr:row>63</xdr:row>
      <xdr:rowOff>86431</xdr:rowOff>
    </xdr:to>
    <xdr:sp macro="" textlink="">
      <xdr:nvSpPr>
        <xdr:cNvPr id="207" name="楕円 206"/>
        <xdr:cNvSpPr/>
      </xdr:nvSpPr>
      <xdr:spPr>
        <a:xfrm>
          <a:off x="104267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134708</xdr:rowOff>
    </xdr:from>
    <xdr:ext cx="534377" cy="259045"/>
    <xdr:sp macro="" textlink="">
      <xdr:nvSpPr>
        <xdr:cNvPr id="208" name="【橋りょう・トンネル】&#10;一人当たり有形固定資産（償却資産）額該当値テキスト"/>
        <xdr:cNvSpPr txBox="1"/>
      </xdr:nvSpPr>
      <xdr:spPr>
        <a:xfrm>
          <a:off x="10515600" y="107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155199</xdr:rowOff>
    </xdr:from>
    <xdr:to>
      <xdr:col>50</xdr:col>
      <xdr:colOff>165100</xdr:colOff>
      <xdr:row>63</xdr:row>
      <xdr:rowOff>85349</xdr:rowOff>
    </xdr:to>
    <xdr:sp macro="" textlink="">
      <xdr:nvSpPr>
        <xdr:cNvPr id="209" name="楕円 208"/>
        <xdr:cNvSpPr/>
      </xdr:nvSpPr>
      <xdr:spPr>
        <a:xfrm>
          <a:off x="9588500" y="107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34549</xdr:rowOff>
    </xdr:from>
    <xdr:to>
      <xdr:col>55</xdr:col>
      <xdr:colOff>0</xdr:colOff>
      <xdr:row>63</xdr:row>
      <xdr:rowOff>35631</xdr:rowOff>
    </xdr:to>
    <xdr:cxnSp macro="">
      <xdr:nvCxnSpPr>
        <xdr:cNvPr id="210" name="直線コネクタ 209"/>
        <xdr:cNvCxnSpPr/>
      </xdr:nvCxnSpPr>
      <xdr:spPr>
        <a:xfrm>
          <a:off x="9639300" y="10835899"/>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159062</xdr:rowOff>
    </xdr:from>
    <xdr:to>
      <xdr:col>46</xdr:col>
      <xdr:colOff>38100</xdr:colOff>
      <xdr:row>63</xdr:row>
      <xdr:rowOff>89212</xdr:rowOff>
    </xdr:to>
    <xdr:sp macro="" textlink="">
      <xdr:nvSpPr>
        <xdr:cNvPr id="211" name="楕円 210"/>
        <xdr:cNvSpPr/>
      </xdr:nvSpPr>
      <xdr:spPr>
        <a:xfrm>
          <a:off x="8699500" y="107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34549</xdr:rowOff>
    </xdr:from>
    <xdr:to>
      <xdr:col>50</xdr:col>
      <xdr:colOff>114300</xdr:colOff>
      <xdr:row>63</xdr:row>
      <xdr:rowOff>38412</xdr:rowOff>
    </xdr:to>
    <xdr:cxnSp macro="">
      <xdr:nvCxnSpPr>
        <xdr:cNvPr id="212" name="直線コネクタ 211"/>
        <xdr:cNvCxnSpPr/>
      </xdr:nvCxnSpPr>
      <xdr:spPr>
        <a:xfrm flipV="1">
          <a:off x="8750300" y="1083589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145729</xdr:rowOff>
    </xdr:from>
    <xdr:ext cx="534377" cy="259045"/>
    <xdr:sp macro="" textlink="">
      <xdr:nvSpPr>
        <xdr:cNvPr id="213" name="n_1aveValue【橋りょう・トンネル】&#10;一人当たり有形固定資産（償却資産）額"/>
        <xdr:cNvSpPr txBox="1"/>
      </xdr:nvSpPr>
      <xdr:spPr>
        <a:xfrm>
          <a:off x="93594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144533</xdr:rowOff>
    </xdr:from>
    <xdr:ext cx="534377" cy="259045"/>
    <xdr:sp macro="" textlink="">
      <xdr:nvSpPr>
        <xdr:cNvPr id="214" name="n_2aveValue【橋りょう・トンネル】&#10;一人当たり有形固定資産（償却資産）額"/>
        <xdr:cNvSpPr txBox="1"/>
      </xdr:nvSpPr>
      <xdr:spPr>
        <a:xfrm>
          <a:off x="8483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76476</xdr:rowOff>
    </xdr:from>
    <xdr:ext cx="534377" cy="259045"/>
    <xdr:sp macro="" textlink="">
      <xdr:nvSpPr>
        <xdr:cNvPr id="215" name="n_1mainValue【橋りょう・トンネル】&#10;一人当たり有形固定資産（償却資産）額"/>
        <xdr:cNvSpPr txBox="1"/>
      </xdr:nvSpPr>
      <xdr:spPr>
        <a:xfrm>
          <a:off x="9359411" y="108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80339</xdr:rowOff>
    </xdr:from>
    <xdr:ext cx="534377" cy="259045"/>
    <xdr:sp macro="" textlink="">
      <xdr:nvSpPr>
        <xdr:cNvPr id="216" name="n_2mainValue【橋りょう・トンネル】&#10;一人当たり有形固定資産（償却資産）額"/>
        <xdr:cNvSpPr txBox="1"/>
      </xdr:nvSpPr>
      <xdr:spPr>
        <a:xfrm>
          <a:off x="8483111" y="108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7" name="テキスト ボックス 22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9" name="テキスト ボックス 22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9" name="テキスト ボックス 23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41366</xdr:rowOff>
    </xdr:from>
    <xdr:to>
      <xdr:col>24</xdr:col>
      <xdr:colOff>62865</xdr:colOff>
      <xdr:row>87</xdr:row>
      <xdr:rowOff>33201</xdr:rowOff>
    </xdr:to>
    <xdr:cxnSp macro="">
      <xdr:nvCxnSpPr>
        <xdr:cNvPr id="243" name="直線コネクタ 242"/>
        <xdr:cNvCxnSpPr/>
      </xdr:nvCxnSpPr>
      <xdr:spPr>
        <a:xfrm flipV="1">
          <a:off x="4634865" y="13414466"/>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37028</xdr:rowOff>
    </xdr:from>
    <xdr:ext cx="405111" cy="259045"/>
    <xdr:sp macro="" textlink="">
      <xdr:nvSpPr>
        <xdr:cNvPr id="244" name="【公営住宅】&#10;有形固定資産減価償却率最小値テキスト"/>
        <xdr:cNvSpPr txBox="1"/>
      </xdr:nvSpPr>
      <xdr:spPr>
        <a:xfrm>
          <a:off x="4673600" y="1495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33201</xdr:rowOff>
    </xdr:from>
    <xdr:to>
      <xdr:col>24</xdr:col>
      <xdr:colOff>152400</xdr:colOff>
      <xdr:row>87</xdr:row>
      <xdr:rowOff>33201</xdr:rowOff>
    </xdr:to>
    <xdr:cxnSp macro="">
      <xdr:nvCxnSpPr>
        <xdr:cNvPr id="245" name="直線コネクタ 244"/>
        <xdr:cNvCxnSpPr/>
      </xdr:nvCxnSpPr>
      <xdr:spPr>
        <a:xfrm>
          <a:off x="4546600" y="1494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159493</xdr:rowOff>
    </xdr:from>
    <xdr:ext cx="405111" cy="259045"/>
    <xdr:sp macro="" textlink="">
      <xdr:nvSpPr>
        <xdr:cNvPr id="246" name="【公営住宅】&#10;有形固定資産減価償却率最大値テキスト"/>
        <xdr:cNvSpPr txBox="1"/>
      </xdr:nvSpPr>
      <xdr:spPr>
        <a:xfrm>
          <a:off x="4673600" y="1318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41366</xdr:rowOff>
    </xdr:from>
    <xdr:to>
      <xdr:col>24</xdr:col>
      <xdr:colOff>152400</xdr:colOff>
      <xdr:row>78</xdr:row>
      <xdr:rowOff>41366</xdr:rowOff>
    </xdr:to>
    <xdr:cxnSp macro="">
      <xdr:nvCxnSpPr>
        <xdr:cNvPr id="247" name="直線コネクタ 246"/>
        <xdr:cNvCxnSpPr/>
      </xdr:nvCxnSpPr>
      <xdr:spPr>
        <a:xfrm>
          <a:off x="4546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96719</xdr:rowOff>
    </xdr:from>
    <xdr:ext cx="405111" cy="259045"/>
    <xdr:sp macro="" textlink="">
      <xdr:nvSpPr>
        <xdr:cNvPr id="248" name="【公営住宅】&#10;有形固定資産減価償却率平均値テキスト"/>
        <xdr:cNvSpPr txBox="1"/>
      </xdr:nvSpPr>
      <xdr:spPr>
        <a:xfrm>
          <a:off x="4673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49" name="フローチャート: 判断 248"/>
        <xdr:cNvSpPr/>
      </xdr:nvSpPr>
      <xdr:spPr>
        <a:xfrm>
          <a:off x="4584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103232</xdr:rowOff>
    </xdr:from>
    <xdr:to>
      <xdr:col>20</xdr:col>
      <xdr:colOff>38100</xdr:colOff>
      <xdr:row>84</xdr:row>
      <xdr:rowOff>33382</xdr:rowOff>
    </xdr:to>
    <xdr:sp macro="" textlink="">
      <xdr:nvSpPr>
        <xdr:cNvPr id="250" name="フローチャート: 判断 249"/>
        <xdr:cNvSpPr/>
      </xdr:nvSpPr>
      <xdr:spPr>
        <a:xfrm>
          <a:off x="3746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31387</xdr:rowOff>
    </xdr:from>
    <xdr:to>
      <xdr:col>15</xdr:col>
      <xdr:colOff>101600</xdr:colOff>
      <xdr:row>83</xdr:row>
      <xdr:rowOff>132987</xdr:rowOff>
    </xdr:to>
    <xdr:sp macro="" textlink="">
      <xdr:nvSpPr>
        <xdr:cNvPr id="251" name="フローチャート: 判断 250"/>
        <xdr:cNvSpPr/>
      </xdr:nvSpPr>
      <xdr:spPr>
        <a:xfrm>
          <a:off x="2857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257" name="楕円 256"/>
        <xdr:cNvSpPr/>
      </xdr:nvSpPr>
      <xdr:spPr>
        <a:xfrm>
          <a:off x="4584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258" name="【公営住宅】&#10;有形固定資産減価償却率該当値テキスト"/>
        <xdr:cNvSpPr txBox="1"/>
      </xdr:nvSpPr>
      <xdr:spPr>
        <a:xfrm>
          <a:off x="4673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59" name="楕円 258"/>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57694</xdr:rowOff>
    </xdr:from>
    <xdr:to>
      <xdr:col>24</xdr:col>
      <xdr:colOff>63500</xdr:colOff>
      <xdr:row>85</xdr:row>
      <xdr:rowOff>26670</xdr:rowOff>
    </xdr:to>
    <xdr:cxnSp macro="">
      <xdr:nvCxnSpPr>
        <xdr:cNvPr id="260" name="直線コネクタ 259"/>
        <xdr:cNvCxnSpPr/>
      </xdr:nvCxnSpPr>
      <xdr:spPr>
        <a:xfrm flipV="1">
          <a:off x="3797300" y="14459494"/>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140788</xdr:rowOff>
    </xdr:from>
    <xdr:to>
      <xdr:col>15</xdr:col>
      <xdr:colOff>101600</xdr:colOff>
      <xdr:row>85</xdr:row>
      <xdr:rowOff>70938</xdr:rowOff>
    </xdr:to>
    <xdr:sp macro="" textlink="">
      <xdr:nvSpPr>
        <xdr:cNvPr id="261" name="楕円 260"/>
        <xdr:cNvSpPr/>
      </xdr:nvSpPr>
      <xdr:spPr>
        <a:xfrm>
          <a:off x="2857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20138</xdr:rowOff>
    </xdr:from>
    <xdr:to>
      <xdr:col>19</xdr:col>
      <xdr:colOff>177800</xdr:colOff>
      <xdr:row>85</xdr:row>
      <xdr:rowOff>26670</xdr:rowOff>
    </xdr:to>
    <xdr:cxnSp macro="">
      <xdr:nvCxnSpPr>
        <xdr:cNvPr id="262" name="直線コネクタ 261"/>
        <xdr:cNvCxnSpPr/>
      </xdr:nvCxnSpPr>
      <xdr:spPr>
        <a:xfrm>
          <a:off x="2908300" y="145933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49909</xdr:rowOff>
    </xdr:from>
    <xdr:ext cx="405111" cy="259045"/>
    <xdr:sp macro="" textlink="">
      <xdr:nvSpPr>
        <xdr:cNvPr id="263" name="n_1aveValue【公営住宅】&#10;有形固定資産減価償却率"/>
        <xdr:cNvSpPr txBox="1"/>
      </xdr:nvSpPr>
      <xdr:spPr>
        <a:xfrm>
          <a:off x="3582044" y="1410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149514</xdr:rowOff>
    </xdr:from>
    <xdr:ext cx="405111" cy="259045"/>
    <xdr:sp macro="" textlink="">
      <xdr:nvSpPr>
        <xdr:cNvPr id="264" name="n_2aveValue【公営住宅】&#10;有形固定資産減価償却率"/>
        <xdr:cNvSpPr txBox="1"/>
      </xdr:nvSpPr>
      <xdr:spPr>
        <a:xfrm>
          <a:off x="2705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265"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62065</xdr:rowOff>
    </xdr:from>
    <xdr:ext cx="405111" cy="259045"/>
    <xdr:sp macro="" textlink="">
      <xdr:nvSpPr>
        <xdr:cNvPr id="266" name="n_2mainValue【公営住宅】&#10;有形固定資産減価償却率"/>
        <xdr:cNvSpPr txBox="1"/>
      </xdr:nvSpPr>
      <xdr:spPr>
        <a:xfrm>
          <a:off x="2705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157299</xdr:rowOff>
    </xdr:to>
    <xdr:cxnSp macro="">
      <xdr:nvCxnSpPr>
        <xdr:cNvPr id="292" name="直線コネクタ 291"/>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93"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94" name="直線コネクタ 293"/>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295" name="【公営住宅】&#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296" name="直線コネクタ 295"/>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106153</xdr:rowOff>
    </xdr:from>
    <xdr:ext cx="469744" cy="259045"/>
    <xdr:sp macro="" textlink="">
      <xdr:nvSpPr>
        <xdr:cNvPr id="297" name="【公営住宅】&#10;一人当たり面積平均値テキスト"/>
        <xdr:cNvSpPr txBox="1"/>
      </xdr:nvSpPr>
      <xdr:spPr>
        <a:xfrm>
          <a:off x="10515600" y="14679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298" name="フローチャート: 判断 297"/>
        <xdr:cNvSpPr/>
      </xdr:nvSpPr>
      <xdr:spPr>
        <a:xfrm>
          <a:off x="10426700" y="147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124461</xdr:rowOff>
    </xdr:from>
    <xdr:to>
      <xdr:col>50</xdr:col>
      <xdr:colOff>165100</xdr:colOff>
      <xdr:row>86</xdr:row>
      <xdr:rowOff>54611</xdr:rowOff>
    </xdr:to>
    <xdr:sp macro="" textlink="">
      <xdr:nvSpPr>
        <xdr:cNvPr id="299" name="フローチャート: 判断 298"/>
        <xdr:cNvSpPr/>
      </xdr:nvSpPr>
      <xdr:spPr>
        <a:xfrm>
          <a:off x="9588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00" name="フローチャート: 判断 299"/>
        <xdr:cNvSpPr/>
      </xdr:nvSpPr>
      <xdr:spPr>
        <a:xfrm>
          <a:off x="8699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44450</xdr:rowOff>
    </xdr:from>
    <xdr:to>
      <xdr:col>46</xdr:col>
      <xdr:colOff>38100</xdr:colOff>
      <xdr:row>85</xdr:row>
      <xdr:rowOff>146050</xdr:rowOff>
    </xdr:to>
    <xdr:sp macro="" textlink="">
      <xdr:nvSpPr>
        <xdr:cNvPr id="306" name="楕円 305"/>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71138</xdr:rowOff>
    </xdr:from>
    <xdr:ext cx="469744" cy="259045"/>
    <xdr:sp macro="" textlink="">
      <xdr:nvSpPr>
        <xdr:cNvPr id="307" name="n_1aveValue【公営住宅】&#10;一人当たり面積"/>
        <xdr:cNvSpPr txBox="1"/>
      </xdr:nvSpPr>
      <xdr:spPr>
        <a:xfrm>
          <a:off x="9391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08" name="n_2aveValue【公営住宅】&#10;一人当たり面積"/>
        <xdr:cNvSpPr txBox="1"/>
      </xdr:nvSpPr>
      <xdr:spPr>
        <a:xfrm>
          <a:off x="8515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09" name="n_2mainValue【公営住宅】&#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1" name="正方形/長方形 31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2" name="正方形/長方形 31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3" name="正方形/長方形 31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4" name="正方形/長方形 31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7" name="正方形/長方形 31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8" name="正方形/長方形 31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9" name="正方形/長方形 31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0" name="正方形/長方形 31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3" name="直線コネクタ 33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4" name="テキスト ボックス 33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5" name="直線コネクタ 33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6" name="テキスト ボックス 33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7" name="直線コネクタ 33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8" name="テキスト ボックス 33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9" name="直線コネクタ 33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0" name="テキスト ボックス 33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78486</xdr:rowOff>
    </xdr:to>
    <xdr:cxnSp macro="">
      <xdr:nvCxnSpPr>
        <xdr:cNvPr id="344" name="直線コネクタ 343"/>
        <xdr:cNvCxnSpPr/>
      </xdr:nvCxnSpPr>
      <xdr:spPr>
        <a:xfrm flipV="1">
          <a:off x="16318864" y="565632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345" name="【認定こども園・幼稚園・保育所】&#10;有形固定資産減価償却率最小値テキスト"/>
        <xdr:cNvSpPr txBox="1"/>
      </xdr:nvSpPr>
      <xdr:spPr>
        <a:xfrm>
          <a:off x="16357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346" name="直線コネクタ 345"/>
        <xdr:cNvCxnSpPr/>
      </xdr:nvCxnSpPr>
      <xdr:spPr>
        <a:xfrm>
          <a:off x="16230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347" name="【認定こども園・幼稚園・保育所】&#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348" name="直線コネクタ 347"/>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349"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50" name="フローチャート: 判断 349"/>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34544</xdr:rowOff>
    </xdr:from>
    <xdr:to>
      <xdr:col>81</xdr:col>
      <xdr:colOff>101600</xdr:colOff>
      <xdr:row>37</xdr:row>
      <xdr:rowOff>136144</xdr:rowOff>
    </xdr:to>
    <xdr:sp macro="" textlink="">
      <xdr:nvSpPr>
        <xdr:cNvPr id="351" name="フローチャート: 判断 350"/>
        <xdr:cNvSpPr/>
      </xdr:nvSpPr>
      <xdr:spPr>
        <a:xfrm>
          <a:off x="15430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352" name="フローチャート: 判断 351"/>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358" name="楕円 357"/>
        <xdr:cNvSpPr/>
      </xdr:nvSpPr>
      <xdr:spPr>
        <a:xfrm>
          <a:off x="16268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28973</xdr:rowOff>
    </xdr:from>
    <xdr:ext cx="405111" cy="259045"/>
    <xdr:sp macro="" textlink="">
      <xdr:nvSpPr>
        <xdr:cNvPr id="359" name="【認定こども園・幼稚園・保育所】&#10;有形固定資産減価償却率該当値テキスト"/>
        <xdr:cNvSpPr txBox="1"/>
      </xdr:nvSpPr>
      <xdr:spPr>
        <a:xfrm>
          <a:off x="16357600"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157988</xdr:rowOff>
    </xdr:from>
    <xdr:to>
      <xdr:col>81</xdr:col>
      <xdr:colOff>101600</xdr:colOff>
      <xdr:row>38</xdr:row>
      <xdr:rowOff>88138</xdr:rowOff>
    </xdr:to>
    <xdr:sp macro="" textlink="">
      <xdr:nvSpPr>
        <xdr:cNvPr id="360" name="楕円 359"/>
        <xdr:cNvSpPr/>
      </xdr:nvSpPr>
      <xdr:spPr>
        <a:xfrm>
          <a:off x="15430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101346</xdr:rowOff>
    </xdr:from>
    <xdr:to>
      <xdr:col>85</xdr:col>
      <xdr:colOff>127000</xdr:colOff>
      <xdr:row>38</xdr:row>
      <xdr:rowOff>37338</xdr:rowOff>
    </xdr:to>
    <xdr:cxnSp macro="">
      <xdr:nvCxnSpPr>
        <xdr:cNvPr id="361" name="直線コネクタ 360"/>
        <xdr:cNvCxnSpPr/>
      </xdr:nvCxnSpPr>
      <xdr:spPr>
        <a:xfrm flipV="1">
          <a:off x="15481300" y="644499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62" name="楕円 361"/>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38</xdr:row>
      <xdr:rowOff>37338</xdr:rowOff>
    </xdr:to>
    <xdr:cxnSp macro="">
      <xdr:nvCxnSpPr>
        <xdr:cNvPr id="363" name="直線コネクタ 362"/>
        <xdr:cNvCxnSpPr/>
      </xdr:nvCxnSpPr>
      <xdr:spPr>
        <a:xfrm>
          <a:off x="14592300" y="644271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152671</xdr:rowOff>
    </xdr:from>
    <xdr:ext cx="405111" cy="259045"/>
    <xdr:sp macro="" textlink="">
      <xdr:nvSpPr>
        <xdr:cNvPr id="364" name="n_1aveValue【認定こども園・幼稚園・保育所】&#10;有形固定資産減価償却率"/>
        <xdr:cNvSpPr txBox="1"/>
      </xdr:nvSpPr>
      <xdr:spPr>
        <a:xfrm>
          <a:off x="15266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365" name="n_2aveValue【認定こども園・幼稚園・保育所】&#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79265</xdr:rowOff>
    </xdr:from>
    <xdr:ext cx="405111" cy="259045"/>
    <xdr:sp macro="" textlink="">
      <xdr:nvSpPr>
        <xdr:cNvPr id="366" name="n_1mainValue【認定こども園・幼稚園・保育所】&#10;有形固定資産減価償却率"/>
        <xdr:cNvSpPr txBox="1"/>
      </xdr:nvSpPr>
      <xdr:spPr>
        <a:xfrm>
          <a:off x="152660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367" name="n_2mainValue【認定こども園・幼稚園・保育所】&#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9" name="テキスト ボックス 37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1" name="テキスト ボックス 38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3" name="テキスト ボックス 38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5" name="テキスト ボックス 38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7" name="テキスト ボックス 38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9" name="テキスト ボックス 38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68689</xdr:rowOff>
    </xdr:from>
    <xdr:to>
      <xdr:col>116</xdr:col>
      <xdr:colOff>62864</xdr:colOff>
      <xdr:row>42</xdr:row>
      <xdr:rowOff>82078</xdr:rowOff>
    </xdr:to>
    <xdr:cxnSp macro="">
      <xdr:nvCxnSpPr>
        <xdr:cNvPr id="393" name="直線コネクタ 392"/>
        <xdr:cNvCxnSpPr/>
      </xdr:nvCxnSpPr>
      <xdr:spPr>
        <a:xfrm flipV="1">
          <a:off x="22160864" y="5726539"/>
          <a:ext cx="0"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85905</xdr:rowOff>
    </xdr:from>
    <xdr:ext cx="469744" cy="259045"/>
    <xdr:sp macro="" textlink="">
      <xdr:nvSpPr>
        <xdr:cNvPr id="394" name="【認定こども園・幼稚園・保育所】&#10;一人当たり面積最小値テキスト"/>
        <xdr:cNvSpPr txBox="1"/>
      </xdr:nvSpPr>
      <xdr:spPr>
        <a:xfrm>
          <a:off x="22199600" y="72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82078</xdr:rowOff>
    </xdr:from>
    <xdr:to>
      <xdr:col>116</xdr:col>
      <xdr:colOff>152400</xdr:colOff>
      <xdr:row>42</xdr:row>
      <xdr:rowOff>82078</xdr:rowOff>
    </xdr:to>
    <xdr:cxnSp macro="">
      <xdr:nvCxnSpPr>
        <xdr:cNvPr id="395" name="直線コネクタ 394"/>
        <xdr:cNvCxnSpPr/>
      </xdr:nvCxnSpPr>
      <xdr:spPr>
        <a:xfrm>
          <a:off x="22072600" y="728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15366</xdr:rowOff>
    </xdr:from>
    <xdr:ext cx="469744" cy="259045"/>
    <xdr:sp macro="" textlink="">
      <xdr:nvSpPr>
        <xdr:cNvPr id="396" name="【認定こども園・幼稚園・保育所】&#10;一人当たり面積最大値テキスト"/>
        <xdr:cNvSpPr txBox="1"/>
      </xdr:nvSpPr>
      <xdr:spPr>
        <a:xfrm>
          <a:off x="22199600" y="55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68689</xdr:rowOff>
    </xdr:from>
    <xdr:to>
      <xdr:col>116</xdr:col>
      <xdr:colOff>152400</xdr:colOff>
      <xdr:row>33</xdr:row>
      <xdr:rowOff>68689</xdr:rowOff>
    </xdr:to>
    <xdr:cxnSp macro="">
      <xdr:nvCxnSpPr>
        <xdr:cNvPr id="397" name="直線コネクタ 396"/>
        <xdr:cNvCxnSpPr/>
      </xdr:nvCxnSpPr>
      <xdr:spPr>
        <a:xfrm>
          <a:off x="22072600" y="572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76653</xdr:rowOff>
    </xdr:from>
    <xdr:ext cx="469744" cy="259045"/>
    <xdr:sp macro="" textlink="">
      <xdr:nvSpPr>
        <xdr:cNvPr id="398" name="【認定こども園・幼稚園・保育所】&#10;一人当たり面積平均値テキスト"/>
        <xdr:cNvSpPr txBox="1"/>
      </xdr:nvSpPr>
      <xdr:spPr>
        <a:xfrm>
          <a:off x="22199600" y="7106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98226</xdr:rowOff>
    </xdr:from>
    <xdr:to>
      <xdr:col>116</xdr:col>
      <xdr:colOff>114300</xdr:colOff>
      <xdr:row>42</xdr:row>
      <xdr:rowOff>28376</xdr:rowOff>
    </xdr:to>
    <xdr:sp macro="" textlink="">
      <xdr:nvSpPr>
        <xdr:cNvPr id="399" name="フローチャート: 判断 398"/>
        <xdr:cNvSpPr/>
      </xdr:nvSpPr>
      <xdr:spPr>
        <a:xfrm>
          <a:off x="22110700" y="71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19195</xdr:rowOff>
    </xdr:from>
    <xdr:to>
      <xdr:col>112</xdr:col>
      <xdr:colOff>38100</xdr:colOff>
      <xdr:row>42</xdr:row>
      <xdr:rowOff>120795</xdr:rowOff>
    </xdr:to>
    <xdr:sp macro="" textlink="">
      <xdr:nvSpPr>
        <xdr:cNvPr id="400" name="フローチャート: 判断 399"/>
        <xdr:cNvSpPr/>
      </xdr:nvSpPr>
      <xdr:spPr>
        <a:xfrm>
          <a:off x="21272500" y="72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23114</xdr:rowOff>
    </xdr:from>
    <xdr:to>
      <xdr:col>107</xdr:col>
      <xdr:colOff>101600</xdr:colOff>
      <xdr:row>42</xdr:row>
      <xdr:rowOff>124714</xdr:rowOff>
    </xdr:to>
    <xdr:sp macro="" textlink="">
      <xdr:nvSpPr>
        <xdr:cNvPr id="401" name="フローチャート: 判断 400"/>
        <xdr:cNvSpPr/>
      </xdr:nvSpPr>
      <xdr:spPr>
        <a:xfrm>
          <a:off x="20383500" y="722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26380</xdr:rowOff>
    </xdr:from>
    <xdr:to>
      <xdr:col>107</xdr:col>
      <xdr:colOff>101600</xdr:colOff>
      <xdr:row>42</xdr:row>
      <xdr:rowOff>127980</xdr:rowOff>
    </xdr:to>
    <xdr:sp macro="" textlink="">
      <xdr:nvSpPr>
        <xdr:cNvPr id="407" name="楕円 406"/>
        <xdr:cNvSpPr/>
      </xdr:nvSpPr>
      <xdr:spPr>
        <a:xfrm>
          <a:off x="20383500" y="72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137322</xdr:rowOff>
    </xdr:from>
    <xdr:ext cx="469744" cy="259045"/>
    <xdr:sp macro="" textlink="">
      <xdr:nvSpPr>
        <xdr:cNvPr id="408" name="n_1aveValue【認定こども園・幼稚園・保育所】&#10;一人当たり面積"/>
        <xdr:cNvSpPr txBox="1"/>
      </xdr:nvSpPr>
      <xdr:spPr>
        <a:xfrm>
          <a:off x="21075727" y="69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141241</xdr:rowOff>
    </xdr:from>
    <xdr:ext cx="469744" cy="259045"/>
    <xdr:sp macro="" textlink="">
      <xdr:nvSpPr>
        <xdr:cNvPr id="409" name="n_2aveValue【認定こども園・幼稚園・保育所】&#10;一人当たり面積"/>
        <xdr:cNvSpPr txBox="1"/>
      </xdr:nvSpPr>
      <xdr:spPr>
        <a:xfrm>
          <a:off x="20199427" y="69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119107</xdr:rowOff>
    </xdr:from>
    <xdr:ext cx="469744" cy="259045"/>
    <xdr:sp macro="" textlink="">
      <xdr:nvSpPr>
        <xdr:cNvPr id="410" name="n_2mainValue【認定こども園・幼稚園・保育所】&#10;一人当たり面積"/>
        <xdr:cNvSpPr txBox="1"/>
      </xdr:nvSpPr>
      <xdr:spPr>
        <a:xfrm>
          <a:off x="20199427" y="732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64</xdr:row>
      <xdr:rowOff>163285</xdr:rowOff>
    </xdr:to>
    <xdr:cxnSp macro="">
      <xdr:nvCxnSpPr>
        <xdr:cNvPr id="437" name="直線コネクタ 436"/>
        <xdr:cNvCxnSpPr/>
      </xdr:nvCxnSpPr>
      <xdr:spPr>
        <a:xfrm flipV="1">
          <a:off x="16318864" y="966324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438" name="【学校施設】&#10;有形固定資産減価償却率最小値テキスト"/>
        <xdr:cNvSpPr txBox="1"/>
      </xdr:nvSpPr>
      <xdr:spPr>
        <a:xfrm>
          <a:off x="16357600" y="111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439" name="直線コネクタ 438"/>
        <xdr:cNvCxnSpPr/>
      </xdr:nvCxnSpPr>
      <xdr:spPr>
        <a:xfrm>
          <a:off x="16230600" y="111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440" name="【学校施設】&#10;有形固定資産減価償却率最大値テキスト"/>
        <xdr:cNvSpPr txBox="1"/>
      </xdr:nvSpPr>
      <xdr:spPr>
        <a:xfrm>
          <a:off x="16357600" y="943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441" name="直線コネクタ 440"/>
        <xdr:cNvCxnSpPr/>
      </xdr:nvCxnSpPr>
      <xdr:spPr>
        <a:xfrm>
          <a:off x="16230600" y="966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42" name="【学校施設】&#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43" name="フローチャート: 判断 442"/>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444" name="フローチャート: 判断 443"/>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25944</xdr:rowOff>
    </xdr:from>
    <xdr:to>
      <xdr:col>76</xdr:col>
      <xdr:colOff>165100</xdr:colOff>
      <xdr:row>57</xdr:row>
      <xdr:rowOff>127544</xdr:rowOff>
    </xdr:to>
    <xdr:sp macro="" textlink="">
      <xdr:nvSpPr>
        <xdr:cNvPr id="445" name="フローチャート: 判断 444"/>
        <xdr:cNvSpPr/>
      </xdr:nvSpPr>
      <xdr:spPr>
        <a:xfrm>
          <a:off x="14541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51" name="楕円 450"/>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52" name="【学校施設】&#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453" name="楕円 452"/>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44087</xdr:rowOff>
    </xdr:to>
    <xdr:cxnSp macro="">
      <xdr:nvCxnSpPr>
        <xdr:cNvPr id="454" name="直線コネクタ 453"/>
        <xdr:cNvCxnSpPr/>
      </xdr:nvCxnSpPr>
      <xdr:spPr>
        <a:xfrm flipV="1">
          <a:off x="15481300" y="1042089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455" name="楕円 454"/>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61</xdr:row>
      <xdr:rowOff>44087</xdr:rowOff>
    </xdr:to>
    <xdr:cxnSp macro="">
      <xdr:nvCxnSpPr>
        <xdr:cNvPr id="456" name="直線コネクタ 455"/>
        <xdr:cNvCxnSpPr/>
      </xdr:nvCxnSpPr>
      <xdr:spPr>
        <a:xfrm>
          <a:off x="14592300" y="1026087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158767</xdr:rowOff>
    </xdr:from>
    <xdr:ext cx="405111" cy="259045"/>
    <xdr:sp macro="" textlink="">
      <xdr:nvSpPr>
        <xdr:cNvPr id="457" name="n_1ave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458" name="n_2aveValue【学校施設】&#10;有形固定資産減価償却率"/>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459"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15801</xdr:rowOff>
    </xdr:from>
    <xdr:ext cx="405111" cy="259045"/>
    <xdr:sp macro="" textlink="">
      <xdr:nvSpPr>
        <xdr:cNvPr id="460" name="n_2mainValue【学校施設】&#10;有形固定資産減価償却率"/>
        <xdr:cNvSpPr txBox="1"/>
      </xdr:nvSpPr>
      <xdr:spPr>
        <a:xfrm>
          <a:off x="14389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138430</xdr:rowOff>
    </xdr:from>
    <xdr:to>
      <xdr:col>116</xdr:col>
      <xdr:colOff>62864</xdr:colOff>
      <xdr:row>64</xdr:row>
      <xdr:rowOff>33020</xdr:rowOff>
    </xdr:to>
    <xdr:cxnSp macro="">
      <xdr:nvCxnSpPr>
        <xdr:cNvPr id="485" name="直線コネクタ 484"/>
        <xdr:cNvCxnSpPr/>
      </xdr:nvCxnSpPr>
      <xdr:spPr>
        <a:xfrm flipV="1">
          <a:off x="22160864" y="9568180"/>
          <a:ext cx="0" cy="14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36847</xdr:rowOff>
    </xdr:from>
    <xdr:ext cx="469744" cy="259045"/>
    <xdr:sp macro="" textlink="">
      <xdr:nvSpPr>
        <xdr:cNvPr id="486" name="【学校施設】&#10;一人当たり面積最小値テキスト"/>
        <xdr:cNvSpPr txBox="1"/>
      </xdr:nvSpPr>
      <xdr:spPr>
        <a:xfrm>
          <a:off x="22199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33020</xdr:rowOff>
    </xdr:from>
    <xdr:to>
      <xdr:col>116</xdr:col>
      <xdr:colOff>152400</xdr:colOff>
      <xdr:row>64</xdr:row>
      <xdr:rowOff>33020</xdr:rowOff>
    </xdr:to>
    <xdr:cxnSp macro="">
      <xdr:nvCxnSpPr>
        <xdr:cNvPr id="487" name="直線コネクタ 486"/>
        <xdr:cNvCxnSpPr/>
      </xdr:nvCxnSpPr>
      <xdr:spPr>
        <a:xfrm>
          <a:off x="22072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85107</xdr:rowOff>
    </xdr:from>
    <xdr:ext cx="469744" cy="259045"/>
    <xdr:sp macro="" textlink="">
      <xdr:nvSpPr>
        <xdr:cNvPr id="488" name="【学校施設】&#10;一人当たり面積最大値テキスト"/>
        <xdr:cNvSpPr txBox="1"/>
      </xdr:nvSpPr>
      <xdr:spPr>
        <a:xfrm>
          <a:off x="22199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138430</xdr:rowOff>
    </xdr:from>
    <xdr:to>
      <xdr:col>116</xdr:col>
      <xdr:colOff>152400</xdr:colOff>
      <xdr:row>55</xdr:row>
      <xdr:rowOff>138430</xdr:rowOff>
    </xdr:to>
    <xdr:cxnSp macro="">
      <xdr:nvCxnSpPr>
        <xdr:cNvPr id="489" name="直線コネクタ 488"/>
        <xdr:cNvCxnSpPr/>
      </xdr:nvCxnSpPr>
      <xdr:spPr>
        <a:xfrm>
          <a:off x="22072600" y="956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170197</xdr:rowOff>
    </xdr:from>
    <xdr:ext cx="469744" cy="259045"/>
    <xdr:sp macro="" textlink="">
      <xdr:nvSpPr>
        <xdr:cNvPr id="490" name="【学校施設】&#10;一人当たり面積平均値テキスト"/>
        <xdr:cNvSpPr txBox="1"/>
      </xdr:nvSpPr>
      <xdr:spPr>
        <a:xfrm>
          <a:off x="22199600" y="1062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491" name="フローチャート: 判断 490"/>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0</xdr:rowOff>
    </xdr:from>
    <xdr:to>
      <xdr:col>112</xdr:col>
      <xdr:colOff>38100</xdr:colOff>
      <xdr:row>62</xdr:row>
      <xdr:rowOff>101600</xdr:rowOff>
    </xdr:to>
    <xdr:sp macro="" textlink="">
      <xdr:nvSpPr>
        <xdr:cNvPr id="492" name="フローチャート: 判断 491"/>
        <xdr:cNvSpPr/>
      </xdr:nvSpPr>
      <xdr:spPr>
        <a:xfrm>
          <a:off x="21272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93" name="フローチャート: 判断 492"/>
        <xdr:cNvSpPr/>
      </xdr:nvSpPr>
      <xdr:spPr>
        <a:xfrm>
          <a:off x="20383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53340</xdr:rowOff>
    </xdr:from>
    <xdr:to>
      <xdr:col>107</xdr:col>
      <xdr:colOff>101600</xdr:colOff>
      <xdr:row>62</xdr:row>
      <xdr:rowOff>154940</xdr:rowOff>
    </xdr:to>
    <xdr:sp macro="" textlink="">
      <xdr:nvSpPr>
        <xdr:cNvPr id="499" name="楕円 498"/>
        <xdr:cNvSpPr/>
      </xdr:nvSpPr>
      <xdr:spPr>
        <a:xfrm>
          <a:off x="20383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118127</xdr:rowOff>
    </xdr:from>
    <xdr:ext cx="469744" cy="259045"/>
    <xdr:sp macro="" textlink="">
      <xdr:nvSpPr>
        <xdr:cNvPr id="500" name="n_1aveValue【学校施設】&#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501" name="n_2aveValue【学校施設】&#10;一人当たり面積"/>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146067</xdr:rowOff>
    </xdr:from>
    <xdr:ext cx="469744" cy="259045"/>
    <xdr:sp macro="" textlink="">
      <xdr:nvSpPr>
        <xdr:cNvPr id="502" name="n_2mainValue【学校施設】&#10;一人当たり面積"/>
        <xdr:cNvSpPr txBox="1"/>
      </xdr:nvSpPr>
      <xdr:spPr>
        <a:xfrm>
          <a:off x="201994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4" name="テキスト ボックス 5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4" name="テキスト ボックス 5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6" name="テキスト ボックス 5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62593</xdr:rowOff>
    </xdr:to>
    <xdr:cxnSp macro="">
      <xdr:nvCxnSpPr>
        <xdr:cNvPr id="528" name="直線コネクタ 527"/>
        <xdr:cNvCxnSpPr/>
      </xdr:nvCxnSpPr>
      <xdr:spPr>
        <a:xfrm flipV="1">
          <a:off x="16318864" y="13489577"/>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66420</xdr:rowOff>
    </xdr:from>
    <xdr:ext cx="340478" cy="259045"/>
    <xdr:sp macro="" textlink="">
      <xdr:nvSpPr>
        <xdr:cNvPr id="529" name="【児童館】&#10;有形固定資産減価償却率最小値テキスト"/>
        <xdr:cNvSpPr txBox="1"/>
      </xdr:nvSpPr>
      <xdr:spPr>
        <a:xfrm>
          <a:off x="16357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62593</xdr:rowOff>
    </xdr:from>
    <xdr:to>
      <xdr:col>86</xdr:col>
      <xdr:colOff>25400</xdr:colOff>
      <xdr:row>86</xdr:row>
      <xdr:rowOff>62593</xdr:rowOff>
    </xdr:to>
    <xdr:cxnSp macro="">
      <xdr:nvCxnSpPr>
        <xdr:cNvPr id="530" name="直線コネクタ 529"/>
        <xdr:cNvCxnSpPr/>
      </xdr:nvCxnSpPr>
      <xdr:spPr>
        <a:xfrm>
          <a:off x="16230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31" name="【児童館】&#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32" name="直線コネクタ 531"/>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161670</xdr:rowOff>
    </xdr:from>
    <xdr:ext cx="405111" cy="259045"/>
    <xdr:sp macro="" textlink="">
      <xdr:nvSpPr>
        <xdr:cNvPr id="533" name="【児童館】&#10;有形固定資産減価償却率平均値テキスト"/>
        <xdr:cNvSpPr txBox="1"/>
      </xdr:nvSpPr>
      <xdr:spPr>
        <a:xfrm>
          <a:off x="16357600" y="1387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34" name="フローチャート: 判断 533"/>
        <xdr:cNvSpPr/>
      </xdr:nvSpPr>
      <xdr:spPr>
        <a:xfrm>
          <a:off x="162687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535" name="フローチャート: 判断 534"/>
        <xdr:cNvSpPr/>
      </xdr:nvSpPr>
      <xdr:spPr>
        <a:xfrm>
          <a:off x="15430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36" name="フローチャート: 判断 535"/>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42" name="楕円 541"/>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543" name="【児童館】&#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42818</xdr:rowOff>
    </xdr:from>
    <xdr:to>
      <xdr:col>81</xdr:col>
      <xdr:colOff>101600</xdr:colOff>
      <xdr:row>81</xdr:row>
      <xdr:rowOff>144418</xdr:rowOff>
    </xdr:to>
    <xdr:sp macro="" textlink="">
      <xdr:nvSpPr>
        <xdr:cNvPr id="544" name="楕円 543"/>
        <xdr:cNvSpPr/>
      </xdr:nvSpPr>
      <xdr:spPr>
        <a:xfrm>
          <a:off x="15430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93618</xdr:rowOff>
    </xdr:to>
    <xdr:cxnSp macro="">
      <xdr:nvCxnSpPr>
        <xdr:cNvPr id="545" name="直線コネクタ 544"/>
        <xdr:cNvCxnSpPr/>
      </xdr:nvCxnSpPr>
      <xdr:spPr>
        <a:xfrm flipV="1">
          <a:off x="15481300" y="1392555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54248</xdr:rowOff>
    </xdr:from>
    <xdr:to>
      <xdr:col>76</xdr:col>
      <xdr:colOff>165100</xdr:colOff>
      <xdr:row>81</xdr:row>
      <xdr:rowOff>155848</xdr:rowOff>
    </xdr:to>
    <xdr:sp macro="" textlink="">
      <xdr:nvSpPr>
        <xdr:cNvPr id="546" name="楕円 545"/>
        <xdr:cNvSpPr/>
      </xdr:nvSpPr>
      <xdr:spPr>
        <a:xfrm>
          <a:off x="14541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93618</xdr:rowOff>
    </xdr:from>
    <xdr:to>
      <xdr:col>81</xdr:col>
      <xdr:colOff>50800</xdr:colOff>
      <xdr:row>81</xdr:row>
      <xdr:rowOff>105048</xdr:rowOff>
    </xdr:to>
    <xdr:cxnSp macro="">
      <xdr:nvCxnSpPr>
        <xdr:cNvPr id="547" name="直線コネクタ 546"/>
        <xdr:cNvCxnSpPr/>
      </xdr:nvCxnSpPr>
      <xdr:spPr>
        <a:xfrm flipV="1">
          <a:off x="14592300" y="139810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156046</xdr:rowOff>
    </xdr:from>
    <xdr:ext cx="405111" cy="259045"/>
    <xdr:sp macro="" textlink="">
      <xdr:nvSpPr>
        <xdr:cNvPr id="548" name="n_1aveValue【児童館】&#10;有形固定資産減価償却率"/>
        <xdr:cNvSpPr txBox="1"/>
      </xdr:nvSpPr>
      <xdr:spPr>
        <a:xfrm>
          <a:off x="15266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49" name="n_2aveValue【児童館】&#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135545</xdr:rowOff>
    </xdr:from>
    <xdr:ext cx="405111" cy="259045"/>
    <xdr:sp macro="" textlink="">
      <xdr:nvSpPr>
        <xdr:cNvPr id="550" name="n_1mainValue【児童館】&#10;有形固定資産減価償却率"/>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146975</xdr:rowOff>
    </xdr:from>
    <xdr:ext cx="405111" cy="259045"/>
    <xdr:sp macro="" textlink="">
      <xdr:nvSpPr>
        <xdr:cNvPr id="551" name="n_2mainValue【児童館】&#10;有形固定資産減価償却率"/>
        <xdr:cNvSpPr txBox="1"/>
      </xdr:nvSpPr>
      <xdr:spPr>
        <a:xfrm>
          <a:off x="14389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2" name="直線コネクタ 5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3" name="テキスト ボックス 5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4" name="直線コネクタ 5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5" name="テキスト ボックス 5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6" name="直線コネクタ 5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7" name="テキスト ボックス 5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8" name="直線コネクタ 5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9" name="テキスト ボックス 5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0" name="直線コネクタ 5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1" name="テキスト ボックス 5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2" name="直線コネクタ 5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3" name="テキスト ボックス 5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5443</xdr:rowOff>
    </xdr:to>
    <xdr:cxnSp macro="">
      <xdr:nvCxnSpPr>
        <xdr:cNvPr id="577" name="直線コネクタ 576"/>
        <xdr:cNvCxnSpPr/>
      </xdr:nvCxnSpPr>
      <xdr:spPr>
        <a:xfrm flipV="1">
          <a:off x="22160864" y="1344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78"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79" name="直線コネクタ 57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580"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581" name="直線コネクタ 580"/>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582"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83" name="フローチャート: 判断 582"/>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84" name="フローチャート: 判断 58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85" name="フローチャート: 判断 584"/>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3629</xdr:rowOff>
    </xdr:from>
    <xdr:to>
      <xdr:col>107</xdr:col>
      <xdr:colOff>101600</xdr:colOff>
      <xdr:row>84</xdr:row>
      <xdr:rowOff>105229</xdr:rowOff>
    </xdr:to>
    <xdr:sp macro="" textlink="">
      <xdr:nvSpPr>
        <xdr:cNvPr id="591" name="楕円 590"/>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9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593"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94" name="n_2main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96" name="正方形/長方形 595"/>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97" name="正方形/長方形 596"/>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98" name="正方形/長方形 597"/>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99" name="正方形/長方形 598"/>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02" name="正方形/長方形 601"/>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03" name="正方形/長方形 602"/>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04" name="正方形/長方形 603"/>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05" name="正方形/長方形 604"/>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ポイント高くなっています。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723,341
700,481
60.83
255,242,532
245,043,920
9,640,473
158,842,611
23,450,156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128778</xdr:rowOff>
    </xdr:to>
    <xdr:cxnSp macro="">
      <xdr:nvCxnSpPr>
        <xdr:cNvPr id="54" name="直線コネクタ 53"/>
        <xdr:cNvCxnSpPr/>
      </xdr:nvCxnSpPr>
      <xdr:spPr>
        <a:xfrm flipV="1">
          <a:off x="4634865" y="594664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132605</xdr:rowOff>
    </xdr:from>
    <xdr:ext cx="405111" cy="259045"/>
    <xdr:sp macro="" textlink="">
      <xdr:nvSpPr>
        <xdr:cNvPr id="55" name="【図書館】&#10;有形固定資産減価償却率最小値テキスト"/>
        <xdr:cNvSpPr txBox="1"/>
      </xdr:nvSpPr>
      <xdr:spPr>
        <a:xfrm>
          <a:off x="4673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128778</xdr:rowOff>
    </xdr:from>
    <xdr:to>
      <xdr:col>24</xdr:col>
      <xdr:colOff>152400</xdr:colOff>
      <xdr:row>41</xdr:row>
      <xdr:rowOff>128778</xdr:rowOff>
    </xdr:to>
    <xdr:cxnSp macro="">
      <xdr:nvCxnSpPr>
        <xdr:cNvPr id="56" name="直線コネクタ 55"/>
        <xdr:cNvCxnSpPr/>
      </xdr:nvCxnSpPr>
      <xdr:spPr>
        <a:xfrm>
          <a:off x="4546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図書館】&#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150131</xdr:rowOff>
    </xdr:from>
    <xdr:ext cx="405111" cy="259045"/>
    <xdr:sp macro="" textlink="">
      <xdr:nvSpPr>
        <xdr:cNvPr id="59" name="【図書館】&#10;有形固定資産減価償却率平均値テキスト"/>
        <xdr:cNvSpPr txBox="1"/>
      </xdr:nvSpPr>
      <xdr:spPr>
        <a:xfrm>
          <a:off x="4673600" y="6493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0" name="フローチャート: 判断 59"/>
        <xdr:cNvSpPr/>
      </xdr:nvSpPr>
      <xdr:spPr>
        <a:xfrm>
          <a:off x="45847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1" name="フローチャート: 判断 60"/>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146558</xdr:rowOff>
    </xdr:from>
    <xdr:to>
      <xdr:col>15</xdr:col>
      <xdr:colOff>101600</xdr:colOff>
      <xdr:row>38</xdr:row>
      <xdr:rowOff>76708</xdr:rowOff>
    </xdr:to>
    <xdr:sp macro="" textlink="">
      <xdr:nvSpPr>
        <xdr:cNvPr id="62" name="フローチャート: 判断 61"/>
        <xdr:cNvSpPr/>
      </xdr:nvSpPr>
      <xdr:spPr>
        <a:xfrm>
          <a:off x="2857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68" name="楕円 67"/>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69" name="【図書館】&#10;有形固定資産減価償却率該当値テキスト"/>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0" name="楕円 69"/>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37</xdr:row>
      <xdr:rowOff>41910</xdr:rowOff>
    </xdr:to>
    <xdr:cxnSp macro="">
      <xdr:nvCxnSpPr>
        <xdr:cNvPr id="71" name="直線コネクタ 70"/>
        <xdr:cNvCxnSpPr/>
      </xdr:nvCxnSpPr>
      <xdr:spPr>
        <a:xfrm flipV="1">
          <a:off x="3797300" y="636955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2" name="楕円 71"/>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73914</xdr:rowOff>
    </xdr:to>
    <xdr:cxnSp macro="">
      <xdr:nvCxnSpPr>
        <xdr:cNvPr id="73" name="直線コネクタ 72"/>
        <xdr:cNvCxnSpPr/>
      </xdr:nvCxnSpPr>
      <xdr:spPr>
        <a:xfrm flipV="1">
          <a:off x="2908300" y="6385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127271</xdr:rowOff>
    </xdr:from>
    <xdr:ext cx="405111" cy="259045"/>
    <xdr:sp macro="" textlink="">
      <xdr:nvSpPr>
        <xdr:cNvPr id="74" name="n_1aveValue【図書館】&#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67835</xdr:rowOff>
    </xdr:from>
    <xdr:ext cx="405111" cy="259045"/>
    <xdr:sp macro="" textlink="">
      <xdr:nvSpPr>
        <xdr:cNvPr id="75" name="n_2aveValue【図書館】&#10;有形固定資産減価償却率"/>
        <xdr:cNvSpPr txBox="1"/>
      </xdr:nvSpPr>
      <xdr:spPr>
        <a:xfrm>
          <a:off x="2705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6"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141241</xdr:rowOff>
    </xdr:from>
    <xdr:ext cx="405111" cy="259045"/>
    <xdr:sp macro="" textlink="">
      <xdr:nvSpPr>
        <xdr:cNvPr id="77" name="n_2mainValue【図書館】&#10;有形固定資産減価償却率"/>
        <xdr:cNvSpPr txBox="1"/>
      </xdr:nvSpPr>
      <xdr:spPr>
        <a:xfrm>
          <a:off x="2705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51054</xdr:rowOff>
    </xdr:to>
    <xdr:cxnSp macro="">
      <xdr:nvCxnSpPr>
        <xdr:cNvPr id="99" name="直線コネクタ 98"/>
        <xdr:cNvCxnSpPr/>
      </xdr:nvCxnSpPr>
      <xdr:spPr>
        <a:xfrm flipV="1">
          <a:off x="10476865" y="599694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0"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1" name="直線コネクタ 100"/>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4"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5" name="フローチャート: 判断 104"/>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80264</xdr:rowOff>
    </xdr:from>
    <xdr:to>
      <xdr:col>50</xdr:col>
      <xdr:colOff>165100</xdr:colOff>
      <xdr:row>41</xdr:row>
      <xdr:rowOff>10414</xdr:rowOff>
    </xdr:to>
    <xdr:sp macro="" textlink="">
      <xdr:nvSpPr>
        <xdr:cNvPr id="106" name="フローチャート: 判断 105"/>
        <xdr:cNvSpPr/>
      </xdr:nvSpPr>
      <xdr:spPr>
        <a:xfrm>
          <a:off x="9588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07" name="フローチャート: 判断 106"/>
        <xdr:cNvSpPr/>
      </xdr:nvSpPr>
      <xdr:spPr>
        <a:xfrm>
          <a:off x="8699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121412</xdr:rowOff>
    </xdr:from>
    <xdr:to>
      <xdr:col>46</xdr:col>
      <xdr:colOff>38100</xdr:colOff>
      <xdr:row>41</xdr:row>
      <xdr:rowOff>51562</xdr:rowOff>
    </xdr:to>
    <xdr:sp macro="" textlink="">
      <xdr:nvSpPr>
        <xdr:cNvPr id="113" name="楕円 112"/>
        <xdr:cNvSpPr/>
      </xdr:nvSpPr>
      <xdr:spPr>
        <a:xfrm>
          <a:off x="8699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26941</xdr:rowOff>
    </xdr:from>
    <xdr:ext cx="469744" cy="259045"/>
    <xdr:sp macro="" textlink="">
      <xdr:nvSpPr>
        <xdr:cNvPr id="114" name="n_1aveValue【図書館】&#10;一人当たり面積"/>
        <xdr:cNvSpPr txBox="1"/>
      </xdr:nvSpPr>
      <xdr:spPr>
        <a:xfrm>
          <a:off x="9391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58945</xdr:rowOff>
    </xdr:from>
    <xdr:ext cx="469744" cy="259045"/>
    <xdr:sp macro="" textlink="">
      <xdr:nvSpPr>
        <xdr:cNvPr id="115" name="n_2aveValue【図書館】&#10;一人当たり面積"/>
        <xdr:cNvSpPr txBox="1"/>
      </xdr:nvSpPr>
      <xdr:spPr>
        <a:xfrm>
          <a:off x="8515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42689</xdr:rowOff>
    </xdr:from>
    <xdr:ext cx="469744" cy="259045"/>
    <xdr:sp macro="" textlink="">
      <xdr:nvSpPr>
        <xdr:cNvPr id="116" name="n_2mainValue【図書館】&#10;一人当たり面積"/>
        <xdr:cNvSpPr txBox="1"/>
      </xdr:nvSpPr>
      <xdr:spPr>
        <a:xfrm>
          <a:off x="8515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146304</xdr:rowOff>
    </xdr:from>
    <xdr:to>
      <xdr:col>24</xdr:col>
      <xdr:colOff>62865</xdr:colOff>
      <xdr:row>64</xdr:row>
      <xdr:rowOff>114300</xdr:rowOff>
    </xdr:to>
    <xdr:cxnSp macro="">
      <xdr:nvCxnSpPr>
        <xdr:cNvPr id="139" name="直線コネクタ 138"/>
        <xdr:cNvCxnSpPr/>
      </xdr:nvCxnSpPr>
      <xdr:spPr>
        <a:xfrm flipV="1">
          <a:off x="4634865" y="991895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0" name="【体育館・プー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1" name="直線コネクタ 140"/>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92981</xdr:rowOff>
    </xdr:from>
    <xdr:ext cx="405111" cy="259045"/>
    <xdr:sp macro="" textlink="">
      <xdr:nvSpPr>
        <xdr:cNvPr id="142" name="【体育館・プール】&#10;有形固定資産減価償却率最大値テキスト"/>
        <xdr:cNvSpPr txBox="1"/>
      </xdr:nvSpPr>
      <xdr:spPr>
        <a:xfrm>
          <a:off x="4673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146304</xdr:rowOff>
    </xdr:from>
    <xdr:to>
      <xdr:col>24</xdr:col>
      <xdr:colOff>152400</xdr:colOff>
      <xdr:row>57</xdr:row>
      <xdr:rowOff>146304</xdr:rowOff>
    </xdr:to>
    <xdr:cxnSp macro="">
      <xdr:nvCxnSpPr>
        <xdr:cNvPr id="143" name="直線コネクタ 142"/>
        <xdr:cNvCxnSpPr/>
      </xdr:nvCxnSpPr>
      <xdr:spPr>
        <a:xfrm>
          <a:off x="4546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44"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5" name="フローチャート: 判断 14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46" name="フローチャート: 判断 145"/>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88646</xdr:rowOff>
    </xdr:from>
    <xdr:to>
      <xdr:col>15</xdr:col>
      <xdr:colOff>101600</xdr:colOff>
      <xdr:row>61</xdr:row>
      <xdr:rowOff>18796</xdr:rowOff>
    </xdr:to>
    <xdr:sp macro="" textlink="">
      <xdr:nvSpPr>
        <xdr:cNvPr id="147" name="フローチャート: 判断 146"/>
        <xdr:cNvSpPr/>
      </xdr:nvSpPr>
      <xdr:spPr>
        <a:xfrm>
          <a:off x="2857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53" name="楕円 152"/>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54"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xdr:rowOff>
    </xdr:from>
    <xdr:to>
      <xdr:col>20</xdr:col>
      <xdr:colOff>38100</xdr:colOff>
      <xdr:row>62</xdr:row>
      <xdr:rowOff>103378</xdr:rowOff>
    </xdr:to>
    <xdr:sp macro="" textlink="">
      <xdr:nvSpPr>
        <xdr:cNvPr id="155" name="楕円 154"/>
        <xdr:cNvSpPr/>
      </xdr:nvSpPr>
      <xdr:spPr>
        <a:xfrm>
          <a:off x="3746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62</xdr:row>
      <xdr:rowOff>52578</xdr:rowOff>
    </xdr:to>
    <xdr:cxnSp macro="">
      <xdr:nvCxnSpPr>
        <xdr:cNvPr id="156" name="直線コネクタ 155"/>
        <xdr:cNvCxnSpPr/>
      </xdr:nvCxnSpPr>
      <xdr:spPr>
        <a:xfrm flipV="1">
          <a:off x="3797300" y="10584180"/>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xdr:rowOff>
    </xdr:from>
    <xdr:to>
      <xdr:col>15</xdr:col>
      <xdr:colOff>101600</xdr:colOff>
      <xdr:row>62</xdr:row>
      <xdr:rowOff>117094</xdr:rowOff>
    </xdr:to>
    <xdr:sp macro="" textlink="">
      <xdr:nvSpPr>
        <xdr:cNvPr id="157" name="楕円 156"/>
        <xdr:cNvSpPr/>
      </xdr:nvSpPr>
      <xdr:spPr>
        <a:xfrm>
          <a:off x="2857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52578</xdr:rowOff>
    </xdr:from>
    <xdr:to>
      <xdr:col>19</xdr:col>
      <xdr:colOff>177800</xdr:colOff>
      <xdr:row>62</xdr:row>
      <xdr:rowOff>66294</xdr:rowOff>
    </xdr:to>
    <xdr:cxnSp macro="">
      <xdr:nvCxnSpPr>
        <xdr:cNvPr id="158" name="直線コネクタ 157"/>
        <xdr:cNvCxnSpPr/>
      </xdr:nvCxnSpPr>
      <xdr:spPr>
        <a:xfrm flipV="1">
          <a:off x="2908300" y="1068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59" name="n_1aveValue【体育館・プール】&#10;有形固定資産減価償却率"/>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35323</xdr:rowOff>
    </xdr:from>
    <xdr:ext cx="405111" cy="259045"/>
    <xdr:sp macro="" textlink="">
      <xdr:nvSpPr>
        <xdr:cNvPr id="160" name="n_2aveValue【体育館・プール】&#10;有形固定資産減価償却率"/>
        <xdr:cNvSpPr txBox="1"/>
      </xdr:nvSpPr>
      <xdr:spPr>
        <a:xfrm>
          <a:off x="2705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94505</xdr:rowOff>
    </xdr:from>
    <xdr:ext cx="405111" cy="259045"/>
    <xdr:sp macro="" textlink="">
      <xdr:nvSpPr>
        <xdr:cNvPr id="161" name="n_1mainValue【体育館・プール】&#10;有形固定資産減価償却率"/>
        <xdr:cNvSpPr txBox="1"/>
      </xdr:nvSpPr>
      <xdr:spPr>
        <a:xfrm>
          <a:off x="35820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108221</xdr:rowOff>
    </xdr:from>
    <xdr:ext cx="405111" cy="259045"/>
    <xdr:sp macro="" textlink="">
      <xdr:nvSpPr>
        <xdr:cNvPr id="162" name="n_2mainValue【体育館・プール】&#10;有形固定資産減価償却率"/>
        <xdr:cNvSpPr txBox="1"/>
      </xdr:nvSpPr>
      <xdr:spPr>
        <a:xfrm>
          <a:off x="2705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167640</xdr:rowOff>
    </xdr:to>
    <xdr:cxnSp macro="">
      <xdr:nvCxnSpPr>
        <xdr:cNvPr id="186" name="直線コネクタ 185"/>
        <xdr:cNvCxnSpPr/>
      </xdr:nvCxnSpPr>
      <xdr:spPr>
        <a:xfrm flipV="1">
          <a:off x="10476865" y="95783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xdr:rowOff>
    </xdr:from>
    <xdr:ext cx="469744" cy="259045"/>
    <xdr:sp macro="" textlink="">
      <xdr:nvSpPr>
        <xdr:cNvPr id="187" name="【体育館・プール】&#10;一人当たり面積最小値テキスト"/>
        <xdr:cNvSpPr txBox="1"/>
      </xdr:nvSpPr>
      <xdr:spPr>
        <a:xfrm>
          <a:off x="10515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188" name="直線コネクタ 187"/>
        <xdr:cNvCxnSpPr/>
      </xdr:nvCxnSpPr>
      <xdr:spPr>
        <a:xfrm>
          <a:off x="10388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89"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90" name="直線コネクタ 189"/>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53357</xdr:rowOff>
    </xdr:from>
    <xdr:ext cx="469744" cy="259045"/>
    <xdr:sp macro="" textlink="">
      <xdr:nvSpPr>
        <xdr:cNvPr id="191" name="【体育館・プール】&#10;一人当たり面積平均値テキスト"/>
        <xdr:cNvSpPr txBox="1"/>
      </xdr:nvSpPr>
      <xdr:spPr>
        <a:xfrm>
          <a:off x="10515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92" name="フローチャート: 判断 191"/>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193" name="フローチャート: 判断 19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194" name="フローチャート: 判断 193"/>
        <xdr:cNvSpPr/>
      </xdr:nvSpPr>
      <xdr:spPr>
        <a:xfrm>
          <a:off x="8699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78740</xdr:rowOff>
    </xdr:from>
    <xdr:to>
      <xdr:col>46</xdr:col>
      <xdr:colOff>38100</xdr:colOff>
      <xdr:row>63</xdr:row>
      <xdr:rowOff>8890</xdr:rowOff>
    </xdr:to>
    <xdr:sp macro="" textlink="">
      <xdr:nvSpPr>
        <xdr:cNvPr id="200" name="楕円 199"/>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162577</xdr:rowOff>
    </xdr:from>
    <xdr:ext cx="469744" cy="259045"/>
    <xdr:sp macro="" textlink="">
      <xdr:nvSpPr>
        <xdr:cNvPr id="201"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02" name="n_2aveValue【体育館・プール】&#10;一人当たり面積"/>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03"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85</xdr:row>
      <xdr:rowOff>95250</xdr:rowOff>
    </xdr:to>
    <xdr:cxnSp macro="">
      <xdr:nvCxnSpPr>
        <xdr:cNvPr id="228" name="直線コネクタ 227"/>
        <xdr:cNvCxnSpPr/>
      </xdr:nvCxnSpPr>
      <xdr:spPr>
        <a:xfrm flipV="1">
          <a:off x="4634865" y="132283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29"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30" name="直線コネクタ 229"/>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31" name="【福祉施設】&#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32" name="直線コネクタ 231"/>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120666</xdr:rowOff>
    </xdr:from>
    <xdr:ext cx="405111" cy="259045"/>
    <xdr:sp macro="" textlink="">
      <xdr:nvSpPr>
        <xdr:cNvPr id="233" name="【福祉施設】&#10;有形固定資産減価償却率平均値テキスト"/>
        <xdr:cNvSpPr txBox="1"/>
      </xdr:nvSpPr>
      <xdr:spPr>
        <a:xfrm>
          <a:off x="4673600" y="1366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34" name="フローチャート: 判断 233"/>
        <xdr:cNvSpPr/>
      </xdr:nvSpPr>
      <xdr:spPr>
        <a:xfrm>
          <a:off x="4584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35" name="フローチャート: 判断 234"/>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153670</xdr:rowOff>
    </xdr:to>
    <xdr:sp macro="" textlink="">
      <xdr:nvSpPr>
        <xdr:cNvPr id="236" name="フローチャート: 判断 235"/>
        <xdr:cNvSpPr/>
      </xdr:nvSpPr>
      <xdr:spPr>
        <a:xfrm>
          <a:off x="2857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42" name="楕円 241"/>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121938</xdr:rowOff>
    </xdr:from>
    <xdr:ext cx="405111" cy="259045"/>
    <xdr:sp macro="" textlink="">
      <xdr:nvSpPr>
        <xdr:cNvPr id="243" name="【福祉施設】&#10;有形固定資産減価償却率該当値テキスト"/>
        <xdr:cNvSpPr txBox="1"/>
      </xdr:nvSpPr>
      <xdr:spPr>
        <a:xfrm>
          <a:off x="4673600"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44" name="楕円 243"/>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82</xdr:row>
      <xdr:rowOff>0</xdr:rowOff>
    </xdr:to>
    <xdr:cxnSp macro="">
      <xdr:nvCxnSpPr>
        <xdr:cNvPr id="245" name="直線コネクタ 244"/>
        <xdr:cNvCxnSpPr/>
      </xdr:nvCxnSpPr>
      <xdr:spPr>
        <a:xfrm flipV="1">
          <a:off x="3797300" y="13910311"/>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46" name="楕円 245"/>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82</xdr:row>
      <xdr:rowOff>0</xdr:rowOff>
    </xdr:to>
    <xdr:cxnSp macro="">
      <xdr:nvCxnSpPr>
        <xdr:cNvPr id="247" name="直線コネクタ 246"/>
        <xdr:cNvCxnSpPr/>
      </xdr:nvCxnSpPr>
      <xdr:spPr>
        <a:xfrm>
          <a:off x="2908300" y="13936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48"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49" name="n_2ave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50" name="n_1mainValue【福祉施設】&#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251" name="n_2main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149134</xdr:rowOff>
    </xdr:to>
    <xdr:cxnSp macro="">
      <xdr:nvCxnSpPr>
        <xdr:cNvPr id="277" name="直線コネクタ 276"/>
        <xdr:cNvCxnSpPr/>
      </xdr:nvCxnSpPr>
      <xdr:spPr>
        <a:xfrm flipV="1">
          <a:off x="10476865" y="13287102"/>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8"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9" name="直線コネクタ 278"/>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80" name="【福祉施設】&#10;一人当たり面積最大値テキスト"/>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281" name="直線コネクタ 280"/>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xdr:rowOff>
    </xdr:from>
    <xdr:ext cx="469744" cy="259045"/>
    <xdr:sp macro="" textlink="">
      <xdr:nvSpPr>
        <xdr:cNvPr id="282" name="【福祉施設】&#10;一人当たり面積平均値テキスト"/>
        <xdr:cNvSpPr txBox="1"/>
      </xdr:nvSpPr>
      <xdr:spPr>
        <a:xfrm>
          <a:off x="10515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83" name="フローチャート: 判断 282"/>
        <xdr:cNvSpPr/>
      </xdr:nvSpPr>
      <xdr:spPr>
        <a:xfrm>
          <a:off x="10426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5262</xdr:rowOff>
    </xdr:from>
    <xdr:to>
      <xdr:col>50</xdr:col>
      <xdr:colOff>165100</xdr:colOff>
      <xdr:row>85</xdr:row>
      <xdr:rowOff>106862</xdr:rowOff>
    </xdr:to>
    <xdr:sp macro="" textlink="">
      <xdr:nvSpPr>
        <xdr:cNvPr id="284" name="フローチャート: 判断 283"/>
        <xdr:cNvSpPr/>
      </xdr:nvSpPr>
      <xdr:spPr>
        <a:xfrm>
          <a:off x="9588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77107</xdr:rowOff>
    </xdr:from>
    <xdr:to>
      <xdr:col>46</xdr:col>
      <xdr:colOff>38100</xdr:colOff>
      <xdr:row>86</xdr:row>
      <xdr:rowOff>7257</xdr:rowOff>
    </xdr:to>
    <xdr:sp macro="" textlink="">
      <xdr:nvSpPr>
        <xdr:cNvPr id="285" name="フローチャート: 判断 284"/>
        <xdr:cNvSpPr/>
      </xdr:nvSpPr>
      <xdr:spPr>
        <a:xfrm>
          <a:off x="8699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157118</xdr:rowOff>
    </xdr:from>
    <xdr:to>
      <xdr:col>46</xdr:col>
      <xdr:colOff>38100</xdr:colOff>
      <xdr:row>85</xdr:row>
      <xdr:rowOff>87268</xdr:rowOff>
    </xdr:to>
    <xdr:sp macro="" textlink="">
      <xdr:nvSpPr>
        <xdr:cNvPr id="291" name="楕円 290"/>
        <xdr:cNvSpPr/>
      </xdr:nvSpPr>
      <xdr:spPr>
        <a:xfrm>
          <a:off x="869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123389</xdr:rowOff>
    </xdr:from>
    <xdr:ext cx="469744" cy="259045"/>
    <xdr:sp macro="" textlink="">
      <xdr:nvSpPr>
        <xdr:cNvPr id="292" name="n_1aveValue【福祉施設】&#10;一人当たり面積"/>
        <xdr:cNvSpPr txBox="1"/>
      </xdr:nvSpPr>
      <xdr:spPr>
        <a:xfrm>
          <a:off x="93917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293" name="n_2aveValue【福祉施設】&#10;一人当たり面積"/>
        <xdr:cNvSpPr txBox="1"/>
      </xdr:nvSpPr>
      <xdr:spPr>
        <a:xfrm>
          <a:off x="8515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294" name="n_2mainValue【福祉施設】&#10;一人当たり面積"/>
        <xdr:cNvSpPr txBox="1"/>
      </xdr:nvSpPr>
      <xdr:spPr>
        <a:xfrm>
          <a:off x="8515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3" name="テキスト ボックス 31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137922</xdr:rowOff>
    </xdr:from>
    <xdr:to>
      <xdr:col>24</xdr:col>
      <xdr:colOff>62865</xdr:colOff>
      <xdr:row>109</xdr:row>
      <xdr:rowOff>9906</xdr:rowOff>
    </xdr:to>
    <xdr:cxnSp macro="">
      <xdr:nvCxnSpPr>
        <xdr:cNvPr id="317" name="直線コネクタ 316"/>
        <xdr:cNvCxnSpPr/>
      </xdr:nvCxnSpPr>
      <xdr:spPr>
        <a:xfrm flipV="1">
          <a:off x="4634865" y="1745437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18"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19" name="直線コネクタ 318"/>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84599</xdr:rowOff>
    </xdr:from>
    <xdr:ext cx="405111" cy="259045"/>
    <xdr:sp macro="" textlink="">
      <xdr:nvSpPr>
        <xdr:cNvPr id="320" name="【市民会館】&#10;有形固定資産減価償却率最大値テキスト"/>
        <xdr:cNvSpPr txBox="1"/>
      </xdr:nvSpPr>
      <xdr:spPr>
        <a:xfrm>
          <a:off x="4673600" y="172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137922</xdr:rowOff>
    </xdr:from>
    <xdr:to>
      <xdr:col>24</xdr:col>
      <xdr:colOff>152400</xdr:colOff>
      <xdr:row>101</xdr:row>
      <xdr:rowOff>137922</xdr:rowOff>
    </xdr:to>
    <xdr:cxnSp macro="">
      <xdr:nvCxnSpPr>
        <xdr:cNvPr id="321" name="直線コネクタ 320"/>
        <xdr:cNvCxnSpPr/>
      </xdr:nvCxnSpPr>
      <xdr:spPr>
        <a:xfrm>
          <a:off x="4546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73423</xdr:rowOff>
    </xdr:from>
    <xdr:ext cx="405111" cy="259045"/>
    <xdr:sp macro="" textlink="">
      <xdr:nvSpPr>
        <xdr:cNvPr id="322" name="【市民会館】&#10;有形固定資産減価償却率平均値テキスト"/>
        <xdr:cNvSpPr txBox="1"/>
      </xdr:nvSpPr>
      <xdr:spPr>
        <a:xfrm>
          <a:off x="4673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23" name="フローチャート: 判断 322"/>
        <xdr:cNvSpPr/>
      </xdr:nvSpPr>
      <xdr:spPr>
        <a:xfrm>
          <a:off x="4584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73406</xdr:rowOff>
    </xdr:from>
    <xdr:to>
      <xdr:col>20</xdr:col>
      <xdr:colOff>38100</xdr:colOff>
      <xdr:row>105</xdr:row>
      <xdr:rowOff>3556</xdr:rowOff>
    </xdr:to>
    <xdr:sp macro="" textlink="">
      <xdr:nvSpPr>
        <xdr:cNvPr id="324" name="フローチャート: 判断 323"/>
        <xdr:cNvSpPr/>
      </xdr:nvSpPr>
      <xdr:spPr>
        <a:xfrm>
          <a:off x="3746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25" name="フローチャート: 判断 324"/>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146558</xdr:rowOff>
    </xdr:from>
    <xdr:to>
      <xdr:col>24</xdr:col>
      <xdr:colOff>114300</xdr:colOff>
      <xdr:row>105</xdr:row>
      <xdr:rowOff>76708</xdr:rowOff>
    </xdr:to>
    <xdr:sp macro="" textlink="">
      <xdr:nvSpPr>
        <xdr:cNvPr id="331" name="楕円 330"/>
        <xdr:cNvSpPr/>
      </xdr:nvSpPr>
      <xdr:spPr>
        <a:xfrm>
          <a:off x="4584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124985</xdr:rowOff>
    </xdr:from>
    <xdr:ext cx="405111" cy="259045"/>
    <xdr:sp macro="" textlink="">
      <xdr:nvSpPr>
        <xdr:cNvPr id="332" name="【市民会館】&#10;有形固定資産減価償却率該当値テキスト"/>
        <xdr:cNvSpPr txBox="1"/>
      </xdr:nvSpPr>
      <xdr:spPr>
        <a:xfrm>
          <a:off x="467360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33" name="楕円 332"/>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25908</xdr:rowOff>
    </xdr:from>
    <xdr:to>
      <xdr:col>24</xdr:col>
      <xdr:colOff>63500</xdr:colOff>
      <xdr:row>105</xdr:row>
      <xdr:rowOff>121920</xdr:rowOff>
    </xdr:to>
    <xdr:cxnSp macro="">
      <xdr:nvCxnSpPr>
        <xdr:cNvPr id="334" name="直線コネクタ 333"/>
        <xdr:cNvCxnSpPr/>
      </xdr:nvCxnSpPr>
      <xdr:spPr>
        <a:xfrm flipV="1">
          <a:off x="3797300" y="1802815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155702</xdr:rowOff>
    </xdr:from>
    <xdr:to>
      <xdr:col>15</xdr:col>
      <xdr:colOff>101600</xdr:colOff>
      <xdr:row>105</xdr:row>
      <xdr:rowOff>85852</xdr:rowOff>
    </xdr:to>
    <xdr:sp macro="" textlink="">
      <xdr:nvSpPr>
        <xdr:cNvPr id="335" name="楕円 334"/>
        <xdr:cNvSpPr/>
      </xdr:nvSpPr>
      <xdr:spPr>
        <a:xfrm>
          <a:off x="2857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35052</xdr:rowOff>
    </xdr:from>
    <xdr:to>
      <xdr:col>19</xdr:col>
      <xdr:colOff>177800</xdr:colOff>
      <xdr:row>105</xdr:row>
      <xdr:rowOff>121920</xdr:rowOff>
    </xdr:to>
    <xdr:cxnSp macro="">
      <xdr:nvCxnSpPr>
        <xdr:cNvPr id="336" name="直線コネクタ 335"/>
        <xdr:cNvCxnSpPr/>
      </xdr:nvCxnSpPr>
      <xdr:spPr>
        <a:xfrm>
          <a:off x="2908300" y="180373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20083</xdr:rowOff>
    </xdr:from>
    <xdr:ext cx="405111" cy="259045"/>
    <xdr:sp macro="" textlink="">
      <xdr:nvSpPr>
        <xdr:cNvPr id="337" name="n_1aveValue【市民会館】&#10;有形固定資産減価償却率"/>
        <xdr:cNvSpPr txBox="1"/>
      </xdr:nvSpPr>
      <xdr:spPr>
        <a:xfrm>
          <a:off x="35820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38" name="n_2ave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39"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76979</xdr:rowOff>
    </xdr:from>
    <xdr:ext cx="405111" cy="259045"/>
    <xdr:sp macro="" textlink="">
      <xdr:nvSpPr>
        <xdr:cNvPr id="340" name="n_2mainValue【市民会館】&#10;有形固定資産減価償却率"/>
        <xdr:cNvSpPr txBox="1"/>
      </xdr:nvSpPr>
      <xdr:spPr>
        <a:xfrm>
          <a:off x="27057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53339</xdr:rowOff>
    </xdr:to>
    <xdr:cxnSp macro="">
      <xdr:nvCxnSpPr>
        <xdr:cNvPr id="364" name="直線コネクタ 363"/>
        <xdr:cNvCxnSpPr/>
      </xdr:nvCxnSpPr>
      <xdr:spPr>
        <a:xfrm flipV="1">
          <a:off x="10476865" y="171602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6" name="直線コネクタ 36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67"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68" name="直線コネクタ 367"/>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9"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70" name="フローチャート: 判断 369"/>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2" name="フローチャート: 判断 37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78" name="楕円 377"/>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379"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0"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381" name="n_2main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2" name="テキスト ボックス 3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4" name="テキスト ボックス 4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68580</xdr:rowOff>
    </xdr:from>
    <xdr:to>
      <xdr:col>85</xdr:col>
      <xdr:colOff>126364</xdr:colOff>
      <xdr:row>42</xdr:row>
      <xdr:rowOff>83820</xdr:rowOff>
    </xdr:to>
    <xdr:cxnSp macro="">
      <xdr:nvCxnSpPr>
        <xdr:cNvPr id="406" name="直線コネクタ 405"/>
        <xdr:cNvCxnSpPr/>
      </xdr:nvCxnSpPr>
      <xdr:spPr>
        <a:xfrm flipV="1">
          <a:off x="16318864" y="58978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07"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08" name="直線コネクタ 40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15257</xdr:rowOff>
    </xdr:from>
    <xdr:ext cx="405111" cy="259045"/>
    <xdr:sp macro="" textlink="">
      <xdr:nvSpPr>
        <xdr:cNvPr id="409" name="【一般廃棄物処理施設】&#10;有形固定資産減価償却率最大値テキスト"/>
        <xdr:cNvSpPr txBox="1"/>
      </xdr:nvSpPr>
      <xdr:spPr>
        <a:xfrm>
          <a:off x="163576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68580</xdr:rowOff>
    </xdr:from>
    <xdr:to>
      <xdr:col>86</xdr:col>
      <xdr:colOff>25400</xdr:colOff>
      <xdr:row>34</xdr:row>
      <xdr:rowOff>68580</xdr:rowOff>
    </xdr:to>
    <xdr:cxnSp macro="">
      <xdr:nvCxnSpPr>
        <xdr:cNvPr id="410" name="直線コネクタ 409"/>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97807</xdr:rowOff>
    </xdr:from>
    <xdr:ext cx="405111" cy="259045"/>
    <xdr:sp macro="" textlink="">
      <xdr:nvSpPr>
        <xdr:cNvPr id="411" name="【一般廃棄物処理施設】&#10;有形固定資産減価償却率平均値テキスト"/>
        <xdr:cNvSpPr txBox="1"/>
      </xdr:nvSpPr>
      <xdr:spPr>
        <a:xfrm>
          <a:off x="16357600"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12" name="フローチャート: 判断 411"/>
        <xdr:cNvSpPr/>
      </xdr:nvSpPr>
      <xdr:spPr>
        <a:xfrm>
          <a:off x="16268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21590</xdr:rowOff>
    </xdr:from>
    <xdr:to>
      <xdr:col>81</xdr:col>
      <xdr:colOff>101600</xdr:colOff>
      <xdr:row>35</xdr:row>
      <xdr:rowOff>123190</xdr:rowOff>
    </xdr:to>
    <xdr:sp macro="" textlink="">
      <xdr:nvSpPr>
        <xdr:cNvPr id="413" name="フローチャート: 判断 412"/>
        <xdr:cNvSpPr/>
      </xdr:nvSpPr>
      <xdr:spPr>
        <a:xfrm>
          <a:off x="15430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419" name="楕円 418"/>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142257</xdr:rowOff>
    </xdr:from>
    <xdr:ext cx="405111" cy="259045"/>
    <xdr:sp macro="" textlink="">
      <xdr:nvSpPr>
        <xdr:cNvPr id="420" name="【一般廃棄物処理施設】&#10;有形固定資産減価償却率該当値テキスト"/>
        <xdr:cNvSpPr txBox="1"/>
      </xdr:nvSpPr>
      <xdr:spPr>
        <a:xfrm>
          <a:off x="163576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421" name="楕円 420"/>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35</xdr:row>
      <xdr:rowOff>3810</xdr:rowOff>
    </xdr:to>
    <xdr:cxnSp macro="">
      <xdr:nvCxnSpPr>
        <xdr:cNvPr id="422" name="直線コネクタ 421"/>
        <xdr:cNvCxnSpPr/>
      </xdr:nvCxnSpPr>
      <xdr:spPr>
        <a:xfrm flipV="1">
          <a:off x="15481300" y="5913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114317</xdr:rowOff>
    </xdr:from>
    <xdr:ext cx="405111" cy="259045"/>
    <xdr:sp macro="" textlink="">
      <xdr:nvSpPr>
        <xdr:cNvPr id="423" name="n_1aveValue【一般廃棄物処理施設】&#10;有形固定資産減価償却率"/>
        <xdr:cNvSpPr txBox="1"/>
      </xdr:nvSpPr>
      <xdr:spPr>
        <a:xfrm>
          <a:off x="152660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424" name="n_1mainValue【一般廃棄物処理施設】&#10;有形固定資産減価償却率"/>
        <xdr:cNvSpPr txBox="1"/>
      </xdr:nvSpPr>
      <xdr:spPr>
        <a:xfrm>
          <a:off x="15266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35" name="テキスト ボックス 434"/>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37" name="テキスト ボックス 43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9" name="テキスト ボックス 43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136868</xdr:rowOff>
    </xdr:from>
    <xdr:to>
      <xdr:col>116</xdr:col>
      <xdr:colOff>62864</xdr:colOff>
      <xdr:row>42</xdr:row>
      <xdr:rowOff>60579</xdr:rowOff>
    </xdr:to>
    <xdr:cxnSp macro="">
      <xdr:nvCxnSpPr>
        <xdr:cNvPr id="449" name="直線コネクタ 448"/>
        <xdr:cNvCxnSpPr/>
      </xdr:nvCxnSpPr>
      <xdr:spPr>
        <a:xfrm flipV="1">
          <a:off x="22160864" y="5966168"/>
          <a:ext cx="0" cy="129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64406</xdr:rowOff>
    </xdr:from>
    <xdr:ext cx="534377" cy="259045"/>
    <xdr:sp macro="" textlink="">
      <xdr:nvSpPr>
        <xdr:cNvPr id="450" name="【一般廃棄物処理施設】&#10;一人当たり有形固定資産（償却資産）額最小値テキスト"/>
        <xdr:cNvSpPr txBox="1"/>
      </xdr:nvSpPr>
      <xdr:spPr>
        <a:xfrm>
          <a:off x="22199600" y="72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60579</xdr:rowOff>
    </xdr:from>
    <xdr:to>
      <xdr:col>116</xdr:col>
      <xdr:colOff>152400</xdr:colOff>
      <xdr:row>42</xdr:row>
      <xdr:rowOff>60579</xdr:rowOff>
    </xdr:to>
    <xdr:cxnSp macro="">
      <xdr:nvCxnSpPr>
        <xdr:cNvPr id="451" name="直線コネクタ 450"/>
        <xdr:cNvCxnSpPr/>
      </xdr:nvCxnSpPr>
      <xdr:spPr>
        <a:xfrm>
          <a:off x="22072600" y="726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83545</xdr:rowOff>
    </xdr:from>
    <xdr:ext cx="599010" cy="259045"/>
    <xdr:sp macro="" textlink="">
      <xdr:nvSpPr>
        <xdr:cNvPr id="452" name="【一般廃棄物処理施設】&#10;一人当たり有形固定資産（償却資産）額最大値テキスト"/>
        <xdr:cNvSpPr txBox="1"/>
      </xdr:nvSpPr>
      <xdr:spPr>
        <a:xfrm>
          <a:off x="22199600" y="57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136868</xdr:rowOff>
    </xdr:from>
    <xdr:to>
      <xdr:col>116</xdr:col>
      <xdr:colOff>152400</xdr:colOff>
      <xdr:row>34</xdr:row>
      <xdr:rowOff>136868</xdr:rowOff>
    </xdr:to>
    <xdr:cxnSp macro="">
      <xdr:nvCxnSpPr>
        <xdr:cNvPr id="453" name="直線コネクタ 452"/>
        <xdr:cNvCxnSpPr/>
      </xdr:nvCxnSpPr>
      <xdr:spPr>
        <a:xfrm>
          <a:off x="22072600" y="596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4539</xdr:rowOff>
    </xdr:from>
    <xdr:ext cx="534377" cy="259045"/>
    <xdr:sp macro="" textlink="">
      <xdr:nvSpPr>
        <xdr:cNvPr id="454" name="【一般廃棄物処理施設】&#10;一人当たり有形固定資産（償却資産）額平均値テキスト"/>
        <xdr:cNvSpPr txBox="1"/>
      </xdr:nvSpPr>
      <xdr:spPr>
        <a:xfrm>
          <a:off x="22199600" y="68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153112</xdr:rowOff>
    </xdr:from>
    <xdr:to>
      <xdr:col>116</xdr:col>
      <xdr:colOff>114300</xdr:colOff>
      <xdr:row>41</xdr:row>
      <xdr:rowOff>83262</xdr:rowOff>
    </xdr:to>
    <xdr:sp macro="" textlink="">
      <xdr:nvSpPr>
        <xdr:cNvPr id="455" name="フローチャート: 判断 454"/>
        <xdr:cNvSpPr/>
      </xdr:nvSpPr>
      <xdr:spPr>
        <a:xfrm>
          <a:off x="22110700" y="70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12</xdr:rowOff>
    </xdr:from>
    <xdr:to>
      <xdr:col>112</xdr:col>
      <xdr:colOff>38100</xdr:colOff>
      <xdr:row>41</xdr:row>
      <xdr:rowOff>101612</xdr:rowOff>
    </xdr:to>
    <xdr:sp macro="" textlink="">
      <xdr:nvSpPr>
        <xdr:cNvPr id="456" name="フローチャート: 判断 455"/>
        <xdr:cNvSpPr/>
      </xdr:nvSpPr>
      <xdr:spPr>
        <a:xfrm>
          <a:off x="21272500" y="702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40399</xdr:rowOff>
    </xdr:from>
    <xdr:to>
      <xdr:col>116</xdr:col>
      <xdr:colOff>114300</xdr:colOff>
      <xdr:row>41</xdr:row>
      <xdr:rowOff>141999</xdr:rowOff>
    </xdr:to>
    <xdr:sp macro="" textlink="">
      <xdr:nvSpPr>
        <xdr:cNvPr id="462" name="楕円 461"/>
        <xdr:cNvSpPr/>
      </xdr:nvSpPr>
      <xdr:spPr>
        <a:xfrm>
          <a:off x="22110700" y="70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18826</xdr:rowOff>
    </xdr:from>
    <xdr:ext cx="534377" cy="259045"/>
    <xdr:sp macro="" textlink="">
      <xdr:nvSpPr>
        <xdr:cNvPr id="463" name="【一般廃棄物処理施設】&#10;一人当たり有形固定資産（償却資産）額該当値テキスト"/>
        <xdr:cNvSpPr txBox="1"/>
      </xdr:nvSpPr>
      <xdr:spPr>
        <a:xfrm>
          <a:off x="22199600" y="7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55055</xdr:rowOff>
    </xdr:from>
    <xdr:to>
      <xdr:col>112</xdr:col>
      <xdr:colOff>38100</xdr:colOff>
      <xdr:row>41</xdr:row>
      <xdr:rowOff>156655</xdr:rowOff>
    </xdr:to>
    <xdr:sp macro="" textlink="">
      <xdr:nvSpPr>
        <xdr:cNvPr id="464" name="楕円 463"/>
        <xdr:cNvSpPr/>
      </xdr:nvSpPr>
      <xdr:spPr>
        <a:xfrm>
          <a:off x="21272500" y="70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91199</xdr:rowOff>
    </xdr:from>
    <xdr:to>
      <xdr:col>116</xdr:col>
      <xdr:colOff>63500</xdr:colOff>
      <xdr:row>41</xdr:row>
      <xdr:rowOff>105855</xdr:rowOff>
    </xdr:to>
    <xdr:cxnSp macro="">
      <xdr:nvCxnSpPr>
        <xdr:cNvPr id="465" name="直線コネクタ 464"/>
        <xdr:cNvCxnSpPr/>
      </xdr:nvCxnSpPr>
      <xdr:spPr>
        <a:xfrm flipV="1">
          <a:off x="21323300" y="7120649"/>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118139</xdr:rowOff>
    </xdr:from>
    <xdr:ext cx="534377" cy="259045"/>
    <xdr:sp macro="" textlink="">
      <xdr:nvSpPr>
        <xdr:cNvPr id="466" name="n_1aveValue【一般廃棄物処理施設】&#10;一人当たり有形固定資産（償却資産）額"/>
        <xdr:cNvSpPr txBox="1"/>
      </xdr:nvSpPr>
      <xdr:spPr>
        <a:xfrm>
          <a:off x="21043411" y="68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147782</xdr:rowOff>
    </xdr:from>
    <xdr:ext cx="534377" cy="259045"/>
    <xdr:sp macro="" textlink="">
      <xdr:nvSpPr>
        <xdr:cNvPr id="467" name="n_1mainValue【一般廃棄物処理施設】&#10;一人当たり有形固定資産（償却資産）額"/>
        <xdr:cNvSpPr txBox="1"/>
      </xdr:nvSpPr>
      <xdr:spPr>
        <a:xfrm>
          <a:off x="21043411" y="71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64</xdr:row>
      <xdr:rowOff>161925</xdr:rowOff>
    </xdr:to>
    <xdr:cxnSp macro="">
      <xdr:nvCxnSpPr>
        <xdr:cNvPr id="492" name="直線コネクタ 491"/>
        <xdr:cNvCxnSpPr/>
      </xdr:nvCxnSpPr>
      <xdr:spPr>
        <a:xfrm flipV="1">
          <a:off x="16318864" y="972312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165752</xdr:rowOff>
    </xdr:from>
    <xdr:ext cx="405111" cy="259045"/>
    <xdr:sp macro="" textlink="">
      <xdr:nvSpPr>
        <xdr:cNvPr id="493" name="【保健センター・保健所】&#10;有形固定資産減価償却率最小値テキスト"/>
        <xdr:cNvSpPr txBox="1"/>
      </xdr:nvSpPr>
      <xdr:spPr>
        <a:xfrm>
          <a:off x="16357600"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161925</xdr:rowOff>
    </xdr:from>
    <xdr:to>
      <xdr:col>86</xdr:col>
      <xdr:colOff>25400</xdr:colOff>
      <xdr:row>64</xdr:row>
      <xdr:rowOff>161925</xdr:rowOff>
    </xdr:to>
    <xdr:cxnSp macro="">
      <xdr:nvCxnSpPr>
        <xdr:cNvPr id="494" name="直線コネクタ 493"/>
        <xdr:cNvCxnSpPr/>
      </xdr:nvCxnSpPr>
      <xdr:spPr>
        <a:xfrm>
          <a:off x="16230600" y="1113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95" name="【保健センター・保健所】&#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96" name="直線コネクタ 495"/>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142892</xdr:rowOff>
    </xdr:from>
    <xdr:ext cx="405111" cy="259045"/>
    <xdr:sp macro="" textlink="">
      <xdr:nvSpPr>
        <xdr:cNvPr id="497" name="【保健センター・保健所】&#10;有形固定資産減価償却率平均値テキスト"/>
        <xdr:cNvSpPr txBox="1"/>
      </xdr:nvSpPr>
      <xdr:spPr>
        <a:xfrm>
          <a:off x="16357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98" name="フローチャート: 判断 497"/>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145415</xdr:rowOff>
    </xdr:from>
    <xdr:to>
      <xdr:col>81</xdr:col>
      <xdr:colOff>101600</xdr:colOff>
      <xdr:row>62</xdr:row>
      <xdr:rowOff>75565</xdr:rowOff>
    </xdr:to>
    <xdr:sp macro="" textlink="">
      <xdr:nvSpPr>
        <xdr:cNvPr id="499" name="フローチャート: 判断 498"/>
        <xdr:cNvSpPr/>
      </xdr:nvSpPr>
      <xdr:spPr>
        <a:xfrm>
          <a:off x="15430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00" name="フローチャート: 判断 499"/>
        <xdr:cNvSpPr/>
      </xdr:nvSpPr>
      <xdr:spPr>
        <a:xfrm>
          <a:off x="1454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23495</xdr:rowOff>
    </xdr:from>
    <xdr:to>
      <xdr:col>76</xdr:col>
      <xdr:colOff>165100</xdr:colOff>
      <xdr:row>61</xdr:row>
      <xdr:rowOff>125095</xdr:rowOff>
    </xdr:to>
    <xdr:sp macro="" textlink="">
      <xdr:nvSpPr>
        <xdr:cNvPr id="506" name="楕円 505"/>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92092</xdr:rowOff>
    </xdr:from>
    <xdr:ext cx="405111" cy="259045"/>
    <xdr:sp macro="" textlink="">
      <xdr:nvSpPr>
        <xdr:cNvPr id="507" name="n_1aveValue【保健センター・保健所】&#10;有形固定資産減価償却率"/>
        <xdr:cNvSpPr txBox="1"/>
      </xdr:nvSpPr>
      <xdr:spPr>
        <a:xfrm>
          <a:off x="152660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08" name="n_2aveValue【保健センター・保健所】&#10;有形固定資産減価償却率"/>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509" name="n_2mainValue【保健センター・保健所】&#10;有形固定資産減価償却率"/>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35" name="直線コネクタ 534"/>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3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37" name="直線コネクタ 53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38"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39" name="直線コネクタ 53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50092</xdr:rowOff>
    </xdr:from>
    <xdr:ext cx="469744" cy="259045"/>
    <xdr:sp macro="" textlink="">
      <xdr:nvSpPr>
        <xdr:cNvPr id="540" name="【保健センター・保健所】&#10;一人当たり面積平均値テキスト"/>
        <xdr:cNvSpPr txBox="1"/>
      </xdr:nvSpPr>
      <xdr:spPr>
        <a:xfrm>
          <a:off x="22199600" y="1050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41" name="フローチャート: 判断 540"/>
        <xdr:cNvSpPr/>
      </xdr:nvSpPr>
      <xdr:spPr>
        <a:xfrm>
          <a:off x="22110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39007</xdr:rowOff>
    </xdr:from>
    <xdr:to>
      <xdr:col>112</xdr:col>
      <xdr:colOff>38100</xdr:colOff>
      <xdr:row>61</xdr:row>
      <xdr:rowOff>140607</xdr:rowOff>
    </xdr:to>
    <xdr:sp macro="" textlink="">
      <xdr:nvSpPr>
        <xdr:cNvPr id="542" name="フローチャート: 判断 541"/>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43" name="フローチャート: 判断 542"/>
        <xdr:cNvSpPr/>
      </xdr:nvSpPr>
      <xdr:spPr>
        <a:xfrm>
          <a:off x="20383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22678</xdr:rowOff>
    </xdr:from>
    <xdr:to>
      <xdr:col>107</xdr:col>
      <xdr:colOff>101600</xdr:colOff>
      <xdr:row>63</xdr:row>
      <xdr:rowOff>124278</xdr:rowOff>
    </xdr:to>
    <xdr:sp macro="" textlink="">
      <xdr:nvSpPr>
        <xdr:cNvPr id="549" name="楕円 548"/>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157134</xdr:rowOff>
    </xdr:from>
    <xdr:ext cx="469744" cy="259045"/>
    <xdr:sp macro="" textlink="">
      <xdr:nvSpPr>
        <xdr:cNvPr id="550"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51" name="n_2ave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552"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54" name="正方形/長方形 55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55" name="正方形/長方形 55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56" name="正方形/長方形 55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57" name="正方形/長方形 55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60" name="正方形/長方形 55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61" name="正方形/長方形 56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62" name="正方形/長方形 56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63" name="正方形/長方形 56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6" name="テキスト ボックス 5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4" name="テキスト ボックス 5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135255</xdr:rowOff>
    </xdr:from>
    <xdr:to>
      <xdr:col>85</xdr:col>
      <xdr:colOff>126364</xdr:colOff>
      <xdr:row>107</xdr:row>
      <xdr:rowOff>127636</xdr:rowOff>
    </xdr:to>
    <xdr:cxnSp macro="">
      <xdr:nvCxnSpPr>
        <xdr:cNvPr id="588" name="直線コネクタ 587"/>
        <xdr:cNvCxnSpPr/>
      </xdr:nvCxnSpPr>
      <xdr:spPr>
        <a:xfrm flipV="1">
          <a:off x="16318864" y="17108805"/>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589"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590" name="直線コネクタ 589"/>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81932</xdr:rowOff>
    </xdr:from>
    <xdr:ext cx="405111" cy="259045"/>
    <xdr:sp macro="" textlink="">
      <xdr:nvSpPr>
        <xdr:cNvPr id="591" name="【庁舎】&#10;有形固定資産減価償却率最大値テキスト"/>
        <xdr:cNvSpPr txBox="1"/>
      </xdr:nvSpPr>
      <xdr:spPr>
        <a:xfrm>
          <a:off x="1635760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135255</xdr:rowOff>
    </xdr:from>
    <xdr:to>
      <xdr:col>86</xdr:col>
      <xdr:colOff>25400</xdr:colOff>
      <xdr:row>99</xdr:row>
      <xdr:rowOff>135255</xdr:rowOff>
    </xdr:to>
    <xdr:cxnSp macro="">
      <xdr:nvCxnSpPr>
        <xdr:cNvPr id="592" name="直線コネクタ 591"/>
        <xdr:cNvCxnSpPr/>
      </xdr:nvCxnSpPr>
      <xdr:spPr>
        <a:xfrm>
          <a:off x="16230600" y="1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63516</xdr:rowOff>
    </xdr:from>
    <xdr:ext cx="405111" cy="259045"/>
    <xdr:sp macro="" textlink="">
      <xdr:nvSpPr>
        <xdr:cNvPr id="593" name="【庁舎】&#10;有形固定資産減価償却率平均値テキスト"/>
        <xdr:cNvSpPr txBox="1"/>
      </xdr:nvSpPr>
      <xdr:spPr>
        <a:xfrm>
          <a:off x="16357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594" name="フローチャート: 判断 593"/>
        <xdr:cNvSpPr/>
      </xdr:nvSpPr>
      <xdr:spPr>
        <a:xfrm>
          <a:off x="16268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53975</xdr:rowOff>
    </xdr:from>
    <xdr:to>
      <xdr:col>81</xdr:col>
      <xdr:colOff>101600</xdr:colOff>
      <xdr:row>103</xdr:row>
      <xdr:rowOff>155575</xdr:rowOff>
    </xdr:to>
    <xdr:sp macro="" textlink="">
      <xdr:nvSpPr>
        <xdr:cNvPr id="595" name="フローチャート: 判断 594"/>
        <xdr:cNvSpPr/>
      </xdr:nvSpPr>
      <xdr:spPr>
        <a:xfrm>
          <a:off x="15430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596" name="フローチャート: 判断 595"/>
        <xdr:cNvSpPr/>
      </xdr:nvSpPr>
      <xdr:spPr>
        <a:xfrm>
          <a:off x="14541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602" name="楕円 601"/>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603" name="【庁舎】&#10;有形固定資産減価償却率該当値テキスト"/>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604" name="楕円 603"/>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139064</xdr:rowOff>
    </xdr:to>
    <xdr:cxnSp macro="">
      <xdr:nvCxnSpPr>
        <xdr:cNvPr id="605" name="直線コネクタ 604"/>
        <xdr:cNvCxnSpPr/>
      </xdr:nvCxnSpPr>
      <xdr:spPr>
        <a:xfrm flipV="1">
          <a:off x="15481300" y="17886045"/>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06" name="楕円 605"/>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105</xdr:row>
      <xdr:rowOff>7620</xdr:rowOff>
    </xdr:to>
    <xdr:cxnSp macro="">
      <xdr:nvCxnSpPr>
        <xdr:cNvPr id="607" name="直線コネクタ 606"/>
        <xdr:cNvCxnSpPr/>
      </xdr:nvCxnSpPr>
      <xdr:spPr>
        <a:xfrm flipV="1">
          <a:off x="14592300" y="1796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652</xdr:rowOff>
    </xdr:from>
    <xdr:ext cx="405111" cy="259045"/>
    <xdr:sp macro="" textlink="">
      <xdr:nvSpPr>
        <xdr:cNvPr id="608" name="n_1aveValue【庁舎】&#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09" name="n_2aveValue【庁舎】&#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9541</xdr:rowOff>
    </xdr:from>
    <xdr:ext cx="405111" cy="259045"/>
    <xdr:sp macro="" textlink="">
      <xdr:nvSpPr>
        <xdr:cNvPr id="610" name="n_1mainValue【庁舎】&#10;有形固定資産減価償却率"/>
        <xdr:cNvSpPr txBox="1"/>
      </xdr:nvSpPr>
      <xdr:spPr>
        <a:xfrm>
          <a:off x="152660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11" name="n_2main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95794</xdr:rowOff>
    </xdr:to>
    <xdr:cxnSp macro="">
      <xdr:nvCxnSpPr>
        <xdr:cNvPr id="637" name="直線コネクタ 636"/>
        <xdr:cNvCxnSpPr/>
      </xdr:nvCxnSpPr>
      <xdr:spPr>
        <a:xfrm flipV="1">
          <a:off x="22160864" y="171950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38"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39" name="直線コネクタ 63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40"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41" name="直線コネクタ 640"/>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88735</xdr:rowOff>
    </xdr:from>
    <xdr:ext cx="469744" cy="259045"/>
    <xdr:sp macro="" textlink="">
      <xdr:nvSpPr>
        <xdr:cNvPr id="642" name="【庁舎】&#10;一人当たり面積平均値テキスト"/>
        <xdr:cNvSpPr txBox="1"/>
      </xdr:nvSpPr>
      <xdr:spPr>
        <a:xfrm>
          <a:off x="22199600" y="18262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3" name="フローチャート: 判断 642"/>
        <xdr:cNvSpPr/>
      </xdr:nvSpPr>
      <xdr:spPr>
        <a:xfrm>
          <a:off x="221107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44" name="フローチャート: 判断 643"/>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123371</xdr:rowOff>
    </xdr:from>
    <xdr:to>
      <xdr:col>107</xdr:col>
      <xdr:colOff>101600</xdr:colOff>
      <xdr:row>107</xdr:row>
      <xdr:rowOff>53521</xdr:rowOff>
    </xdr:to>
    <xdr:sp macro="" textlink="">
      <xdr:nvSpPr>
        <xdr:cNvPr id="645" name="フローチャート: 判断 644"/>
        <xdr:cNvSpPr/>
      </xdr:nvSpPr>
      <xdr:spPr>
        <a:xfrm>
          <a:off x="20383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107043</xdr:rowOff>
    </xdr:from>
    <xdr:to>
      <xdr:col>107</xdr:col>
      <xdr:colOff>101600</xdr:colOff>
      <xdr:row>107</xdr:row>
      <xdr:rowOff>37193</xdr:rowOff>
    </xdr:to>
    <xdr:sp macro="" textlink="">
      <xdr:nvSpPr>
        <xdr:cNvPr id="651" name="楕円 650"/>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159856</xdr:rowOff>
    </xdr:from>
    <xdr:ext cx="469744" cy="259045"/>
    <xdr:sp macro="" textlink="">
      <xdr:nvSpPr>
        <xdr:cNvPr id="652" name="n_1aveValue【庁舎】&#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653" name="n_2aveValue【庁舎】&#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654" name="n_2mainValue【庁舎】&#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一方、図書館の有形固定資産減価償却率は</a:t>
          </a:r>
          <a:r>
            <a:rPr kumimoji="1" lang="en-US" altLang="ja-JP" sz="1300">
              <a:latin typeface="ＭＳ Ｐゴシック" panose="020B0600070205080204" pitchFamily="50" charset="-128"/>
              <a:ea typeface="ＭＳ Ｐゴシック" panose="020B0600070205080204" pitchFamily="50" charset="-128"/>
            </a:rPr>
            <a:t>54.7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255242532</v>
      </c>
      <c r="BO4" s="441"/>
      <c r="BP4" s="441"/>
      <c r="BQ4" s="441"/>
      <c r="BR4" s="441"/>
      <c r="BS4" s="441"/>
      <c r="BT4" s="441"/>
      <c r="BU4" s="442"/>
      <c r="BV4" s="440">
        <v>257274693</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3.9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245043920</v>
      </c>
      <c r="BO5" s="446"/>
      <c r="BP5" s="446"/>
      <c r="BQ5" s="446"/>
      <c r="BR5" s="446"/>
      <c r="BS5" s="446"/>
      <c r="BT5" s="446"/>
      <c r="BU5" s="447"/>
      <c r="BV5" s="445">
        <v>250187395</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83.1</v>
      </c>
      <c r="CU5" s="416"/>
      <c r="CV5" s="416"/>
      <c r="CW5" s="416"/>
      <c r="CX5" s="416"/>
      <c r="CY5" s="416"/>
      <c r="CZ5" s="416"/>
      <c r="DA5" s="417"/>
      <c r="DB5" s="415">
        <v>81.099999999999994</v>
      </c>
      <c r="DC5" s="416"/>
      <c r="DD5" s="416"/>
      <c r="DE5" s="416"/>
      <c r="DF5" s="416"/>
      <c r="DG5" s="416"/>
      <c r="DH5" s="416"/>
      <c r="DI5" s="417"/>
      <c r="DJ5" s="165"/>
      <c r="DK5" s="165"/>
      <c r="DL5" s="165"/>
      <c r="DM5" s="165"/>
      <c r="DN5" s="165"/>
      <c r="DO5" s="165"/>
    </row>
    <row r="6" spans="1:119" ht="18.75" customHeight="1" x14ac:dyDescent="0.15">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97</v>
      </c>
      <c r="AV6" s="503"/>
      <c r="AW6" s="503"/>
      <c r="AX6" s="503"/>
      <c r="AY6" s="425" t="s">
        <v>98</v>
      </c>
      <c r="AZ6" s="426"/>
      <c r="BA6" s="426"/>
      <c r="BB6" s="426"/>
      <c r="BC6" s="426"/>
      <c r="BD6" s="426"/>
      <c r="BE6" s="426"/>
      <c r="BF6" s="426"/>
      <c r="BG6" s="426"/>
      <c r="BH6" s="426"/>
      <c r="BI6" s="426"/>
      <c r="BJ6" s="426"/>
      <c r="BK6" s="426"/>
      <c r="BL6" s="426"/>
      <c r="BM6" s="427"/>
      <c r="BN6" s="445">
        <v>10198612</v>
      </c>
      <c r="BO6" s="446"/>
      <c r="BP6" s="446"/>
      <c r="BQ6" s="446"/>
      <c r="BR6" s="446"/>
      <c r="BS6" s="446"/>
      <c r="BT6" s="446"/>
      <c r="BU6" s="447"/>
      <c r="BV6" s="445">
        <v>7087298</v>
      </c>
      <c r="BW6" s="446"/>
      <c r="BX6" s="446"/>
      <c r="BY6" s="446"/>
      <c r="BZ6" s="446"/>
      <c r="CA6" s="446"/>
      <c r="CB6" s="446"/>
      <c r="CC6" s="447"/>
      <c r="CD6" s="454" t="s">
        <v>99</v>
      </c>
      <c r="CE6" s="455"/>
      <c r="CF6" s="455"/>
      <c r="CG6" s="455"/>
      <c r="CH6" s="455"/>
      <c r="CI6" s="455"/>
      <c r="CJ6" s="455"/>
      <c r="CK6" s="455"/>
      <c r="CL6" s="455"/>
      <c r="CM6" s="455"/>
      <c r="CN6" s="455"/>
      <c r="CO6" s="455"/>
      <c r="CP6" s="455"/>
      <c r="CQ6" s="455"/>
      <c r="CR6" s="455"/>
      <c r="CS6" s="456"/>
      <c r="CT6" s="595">
        <v>83.1</v>
      </c>
      <c r="CU6" s="596"/>
      <c r="CV6" s="596"/>
      <c r="CW6" s="596"/>
      <c r="CX6" s="596"/>
      <c r="CY6" s="596"/>
      <c r="CZ6" s="596"/>
      <c r="DA6" s="597"/>
      <c r="DB6" s="595">
        <v>81.099999999999994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100</v>
      </c>
      <c r="AN7" s="419"/>
      <c r="AO7" s="419"/>
      <c r="AP7" s="419"/>
      <c r="AQ7" s="419"/>
      <c r="AR7" s="419"/>
      <c r="AS7" s="419"/>
      <c r="AT7" s="420"/>
      <c r="AU7" s="502" t="s">
        <v>101</v>
      </c>
      <c r="AV7" s="503"/>
      <c r="AW7" s="503"/>
      <c r="AX7" s="503"/>
      <c r="AY7" s="425" t="s">
        <v>102</v>
      </c>
      <c r="AZ7" s="426"/>
      <c r="BA7" s="426"/>
      <c r="BB7" s="426"/>
      <c r="BC7" s="426"/>
      <c r="BD7" s="426"/>
      <c r="BE7" s="426"/>
      <c r="BF7" s="426"/>
      <c r="BG7" s="426"/>
      <c r="BH7" s="426"/>
      <c r="BI7" s="426"/>
      <c r="BJ7" s="426"/>
      <c r="BK7" s="426"/>
      <c r="BL7" s="426"/>
      <c r="BM7" s="427"/>
      <c r="BN7" s="445">
        <v>558139</v>
      </c>
      <c r="BO7" s="446"/>
      <c r="BP7" s="446"/>
      <c r="BQ7" s="446"/>
      <c r="BR7" s="446"/>
      <c r="BS7" s="446"/>
      <c r="BT7" s="446"/>
      <c r="BU7" s="447"/>
      <c r="BV7" s="445">
        <v>740053</v>
      </c>
      <c r="BW7" s="446"/>
      <c r="BX7" s="446"/>
      <c r="BY7" s="446"/>
      <c r="BZ7" s="446"/>
      <c r="CA7" s="446"/>
      <c r="CB7" s="446"/>
      <c r="CC7" s="447"/>
      <c r="CD7" s="454" t="s">
        <v>103</v>
      </c>
      <c r="CE7" s="455"/>
      <c r="CF7" s="455"/>
      <c r="CG7" s="455"/>
      <c r="CH7" s="455"/>
      <c r="CI7" s="455"/>
      <c r="CJ7" s="455"/>
      <c r="CK7" s="455"/>
      <c r="CL7" s="455"/>
      <c r="CM7" s="455"/>
      <c r="CN7" s="455"/>
      <c r="CO7" s="455"/>
      <c r="CP7" s="455"/>
      <c r="CQ7" s="455"/>
      <c r="CR7" s="455"/>
      <c r="CS7" s="456"/>
      <c r="CT7" s="445">
        <v>158842611</v>
      </c>
      <c r="CU7" s="446"/>
      <c r="CV7" s="446"/>
      <c r="CW7" s="446"/>
      <c r="CX7" s="446"/>
      <c r="CY7" s="446"/>
      <c r="CZ7" s="446"/>
      <c r="DA7" s="447"/>
      <c r="DB7" s="445">
        <v>164330312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104</v>
      </c>
      <c r="AN8" s="419"/>
      <c r="AO8" s="419"/>
      <c r="AP8" s="419"/>
      <c r="AQ8" s="419"/>
      <c r="AR8" s="419"/>
      <c r="AS8" s="419"/>
      <c r="AT8" s="420"/>
      <c r="AU8" s="502" t="s">
        <v>105</v>
      </c>
      <c r="AV8" s="503"/>
      <c r="AW8" s="503"/>
      <c r="AX8" s="503"/>
      <c r="AY8" s="425" t="s">
        <v>106</v>
      </c>
      <c r="AZ8" s="426"/>
      <c r="BA8" s="426"/>
      <c r="BB8" s="426"/>
      <c r="BC8" s="426"/>
      <c r="BD8" s="426"/>
      <c r="BE8" s="426"/>
      <c r="BF8" s="426"/>
      <c r="BG8" s="426"/>
      <c r="BH8" s="426"/>
      <c r="BI8" s="426"/>
      <c r="BJ8" s="426"/>
      <c r="BK8" s="426"/>
      <c r="BL8" s="426"/>
      <c r="BM8" s="427"/>
      <c r="BN8" s="445">
        <v>9640473</v>
      </c>
      <c r="BO8" s="446"/>
      <c r="BP8" s="446"/>
      <c r="BQ8" s="446"/>
      <c r="BR8" s="446"/>
      <c r="BS8" s="446"/>
      <c r="BT8" s="446"/>
      <c r="BU8" s="447"/>
      <c r="BV8" s="445">
        <v>6347245</v>
      </c>
      <c r="BW8" s="446"/>
      <c r="BX8" s="446"/>
      <c r="BY8" s="446"/>
      <c r="BZ8" s="446"/>
      <c r="CA8" s="446"/>
      <c r="CB8" s="446"/>
      <c r="CC8" s="447"/>
      <c r="CD8" s="454" t="s">
        <v>107</v>
      </c>
      <c r="CE8" s="455"/>
      <c r="CF8" s="455"/>
      <c r="CG8" s="455"/>
      <c r="CH8" s="455"/>
      <c r="CI8" s="455"/>
      <c r="CJ8" s="455"/>
      <c r="CK8" s="455"/>
      <c r="CL8" s="455"/>
      <c r="CM8" s="455"/>
      <c r="CN8" s="455"/>
      <c r="CO8" s="455"/>
      <c r="CP8" s="455"/>
      <c r="CQ8" s="455"/>
      <c r="CR8" s="455"/>
      <c r="CS8" s="456"/>
      <c r="CT8" s="558">
        <v>0.54</v>
      </c>
      <c r="CU8" s="559"/>
      <c r="CV8" s="559"/>
      <c r="CW8" s="559"/>
      <c r="CX8" s="559"/>
      <c r="CY8" s="559"/>
      <c r="CZ8" s="559"/>
      <c r="DA8" s="560"/>
      <c r="DB8" s="558">
        <v>0.53</v>
      </c>
      <c r="DC8" s="559"/>
      <c r="DD8" s="559"/>
      <c r="DE8" s="559"/>
      <c r="DF8" s="559"/>
      <c r="DG8" s="559"/>
      <c r="DH8" s="559"/>
      <c r="DI8" s="560"/>
      <c r="DJ8" s="165"/>
      <c r="DK8" s="165"/>
      <c r="DL8" s="165"/>
      <c r="DM8" s="165"/>
      <c r="DN8" s="165"/>
      <c r="DO8" s="165"/>
    </row>
    <row r="9" spans="1:119" ht="18.75" customHeight="1" thickBot="1" x14ac:dyDescent="0.2">
      <c r="A9" s="166"/>
      <c r="B9" s="584" t="s">
        <v>108</v>
      </c>
      <c r="C9" s="585"/>
      <c r="D9" s="585"/>
      <c r="E9" s="585"/>
      <c r="F9" s="585"/>
      <c r="G9" s="585"/>
      <c r="H9" s="585"/>
      <c r="I9" s="585"/>
      <c r="J9" s="585"/>
      <c r="K9" s="508"/>
      <c r="L9" s="586" t="s">
        <v>109</v>
      </c>
      <c r="M9" s="587"/>
      <c r="N9" s="587"/>
      <c r="O9" s="587"/>
      <c r="P9" s="587"/>
      <c r="Q9" s="588"/>
      <c r="R9" s="589">
        <v>717082</v>
      </c>
      <c r="S9" s="590"/>
      <c r="T9" s="590"/>
      <c r="U9" s="590"/>
      <c r="V9" s="591"/>
      <c r="W9" s="524" t="s">
        <v>110</v>
      </c>
      <c r="X9" s="525"/>
      <c r="Y9" s="525"/>
      <c r="Z9" s="525"/>
      <c r="AA9" s="525"/>
      <c r="AB9" s="525"/>
      <c r="AC9" s="525"/>
      <c r="AD9" s="525"/>
      <c r="AE9" s="525"/>
      <c r="AF9" s="525"/>
      <c r="AG9" s="525"/>
      <c r="AH9" s="525"/>
      <c r="AI9" s="525"/>
      <c r="AJ9" s="525"/>
      <c r="AK9" s="525"/>
      <c r="AL9" s="592"/>
      <c r="AM9" s="514" t="s">
        <v>111</v>
      </c>
      <c r="AN9" s="419"/>
      <c r="AO9" s="419"/>
      <c r="AP9" s="419"/>
      <c r="AQ9" s="419"/>
      <c r="AR9" s="419"/>
      <c r="AS9" s="419"/>
      <c r="AT9" s="420"/>
      <c r="AU9" s="502" t="s">
        <v>112</v>
      </c>
      <c r="AV9" s="503"/>
      <c r="AW9" s="503"/>
      <c r="AX9" s="503"/>
      <c r="AY9" s="425" t="s">
        <v>113</v>
      </c>
      <c r="AZ9" s="426"/>
      <c r="BA9" s="426"/>
      <c r="BB9" s="426"/>
      <c r="BC9" s="426"/>
      <c r="BD9" s="426"/>
      <c r="BE9" s="426"/>
      <c r="BF9" s="426"/>
      <c r="BG9" s="426"/>
      <c r="BH9" s="426"/>
      <c r="BI9" s="426"/>
      <c r="BJ9" s="426"/>
      <c r="BK9" s="426"/>
      <c r="BL9" s="426"/>
      <c r="BM9" s="427"/>
      <c r="BN9" s="445">
        <v>3293228</v>
      </c>
      <c r="BO9" s="446"/>
      <c r="BP9" s="446"/>
      <c r="BQ9" s="446"/>
      <c r="BR9" s="446"/>
      <c r="BS9" s="446"/>
      <c r="BT9" s="446"/>
      <c r="BU9" s="447"/>
      <c r="BV9" s="445">
        <v>-4231931</v>
      </c>
      <c r="BW9" s="446"/>
      <c r="BX9" s="446"/>
      <c r="BY9" s="446"/>
      <c r="BZ9" s="446"/>
      <c r="CA9" s="446"/>
      <c r="CB9" s="446"/>
      <c r="CC9" s="447"/>
      <c r="CD9" s="454" t="s">
        <v>114</v>
      </c>
      <c r="CE9" s="455"/>
      <c r="CF9" s="455"/>
      <c r="CG9" s="455"/>
      <c r="CH9" s="455"/>
      <c r="CI9" s="455"/>
      <c r="CJ9" s="455"/>
      <c r="CK9" s="455"/>
      <c r="CL9" s="455"/>
      <c r="CM9" s="455"/>
      <c r="CN9" s="455"/>
      <c r="CO9" s="455"/>
      <c r="CP9" s="455"/>
      <c r="CQ9" s="455"/>
      <c r="CR9" s="455"/>
      <c r="CS9" s="456"/>
      <c r="CT9" s="415">
        <v>2.5</v>
      </c>
      <c r="CU9" s="416"/>
      <c r="CV9" s="416"/>
      <c r="CW9" s="416"/>
      <c r="CX9" s="416"/>
      <c r="CY9" s="416"/>
      <c r="CZ9" s="416"/>
      <c r="DA9" s="417"/>
      <c r="DB9" s="415">
        <v>2.8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115</v>
      </c>
      <c r="M10" s="419"/>
      <c r="N10" s="419"/>
      <c r="O10" s="419"/>
      <c r="P10" s="419"/>
      <c r="Q10" s="420"/>
      <c r="R10" s="421">
        <v>693373</v>
      </c>
      <c r="S10" s="422"/>
      <c r="T10" s="422"/>
      <c r="U10" s="422"/>
      <c r="V10" s="424"/>
      <c r="W10" s="593"/>
      <c r="X10" s="407"/>
      <c r="Y10" s="407"/>
      <c r="Z10" s="407"/>
      <c r="AA10" s="407"/>
      <c r="AB10" s="407"/>
      <c r="AC10" s="407"/>
      <c r="AD10" s="407"/>
      <c r="AE10" s="407"/>
      <c r="AF10" s="407"/>
      <c r="AG10" s="407"/>
      <c r="AH10" s="407"/>
      <c r="AI10" s="407"/>
      <c r="AJ10" s="407"/>
      <c r="AK10" s="407"/>
      <c r="AL10" s="594"/>
      <c r="AM10" s="514" t="s">
        <v>116</v>
      </c>
      <c r="AN10" s="419"/>
      <c r="AO10" s="419"/>
      <c r="AP10" s="419"/>
      <c r="AQ10" s="419"/>
      <c r="AR10" s="419"/>
      <c r="AS10" s="419"/>
      <c r="AT10" s="420"/>
      <c r="AU10" s="502" t="s">
        <v>117</v>
      </c>
      <c r="AV10" s="503"/>
      <c r="AW10" s="503"/>
      <c r="AX10" s="503"/>
      <c r="AY10" s="425" t="s">
        <v>118</v>
      </c>
      <c r="AZ10" s="426"/>
      <c r="BA10" s="426"/>
      <c r="BB10" s="426"/>
      <c r="BC10" s="426"/>
      <c r="BD10" s="426"/>
      <c r="BE10" s="426"/>
      <c r="BF10" s="426"/>
      <c r="BG10" s="426"/>
      <c r="BH10" s="426"/>
      <c r="BI10" s="426"/>
      <c r="BJ10" s="426"/>
      <c r="BK10" s="426"/>
      <c r="BL10" s="426"/>
      <c r="BM10" s="427"/>
      <c r="BN10" s="445">
        <v>31286</v>
      </c>
      <c r="BO10" s="446"/>
      <c r="BP10" s="446"/>
      <c r="BQ10" s="446"/>
      <c r="BR10" s="446"/>
      <c r="BS10" s="446"/>
      <c r="BT10" s="446"/>
      <c r="BU10" s="447"/>
      <c r="BV10" s="445">
        <v>59525</v>
      </c>
      <c r="BW10" s="446"/>
      <c r="BX10" s="446"/>
      <c r="BY10" s="446"/>
      <c r="BZ10" s="446"/>
      <c r="CA10" s="446"/>
      <c r="CB10" s="446"/>
      <c r="CC10" s="447"/>
      <c r="CD10" s="170" t="s">
        <v>119</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120</v>
      </c>
      <c r="M11" s="492"/>
      <c r="N11" s="492"/>
      <c r="O11" s="492"/>
      <c r="P11" s="492"/>
      <c r="Q11" s="493"/>
      <c r="R11" s="581" t="s">
        <v>121</v>
      </c>
      <c r="S11" s="582"/>
      <c r="T11" s="582"/>
      <c r="U11" s="582"/>
      <c r="V11" s="583"/>
      <c r="W11" s="593"/>
      <c r="X11" s="407"/>
      <c r="Y11" s="407"/>
      <c r="Z11" s="407"/>
      <c r="AA11" s="407"/>
      <c r="AB11" s="407"/>
      <c r="AC11" s="407"/>
      <c r="AD11" s="407"/>
      <c r="AE11" s="407"/>
      <c r="AF11" s="407"/>
      <c r="AG11" s="407"/>
      <c r="AH11" s="407"/>
      <c r="AI11" s="407"/>
      <c r="AJ11" s="407"/>
      <c r="AK11" s="407"/>
      <c r="AL11" s="594"/>
      <c r="AM11" s="514" t="s">
        <v>122</v>
      </c>
      <c r="AN11" s="419"/>
      <c r="AO11" s="419"/>
      <c r="AP11" s="419"/>
      <c r="AQ11" s="419"/>
      <c r="AR11" s="419"/>
      <c r="AS11" s="419"/>
      <c r="AT11" s="420"/>
      <c r="AU11" s="502" t="s">
        <v>117</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5"/>
      <c r="DK11" s="165"/>
      <c r="DL11" s="165"/>
      <c r="DM11" s="165"/>
      <c r="DN11" s="165"/>
      <c r="DO11" s="165"/>
    </row>
    <row r="12" spans="1:119" ht="18.75" customHeight="1" x14ac:dyDescent="0.15">
      <c r="A12" s="166"/>
      <c r="B12" s="561" t="s">
        <v>127</v>
      </c>
      <c r="C12" s="562"/>
      <c r="D12" s="562"/>
      <c r="E12" s="562"/>
      <c r="F12" s="562"/>
      <c r="G12" s="562"/>
      <c r="H12" s="562"/>
      <c r="I12" s="562"/>
      <c r="J12" s="562"/>
      <c r="K12" s="563"/>
      <c r="L12" s="570" t="s">
        <v>128</v>
      </c>
      <c r="M12" s="571"/>
      <c r="N12" s="571"/>
      <c r="O12" s="571"/>
      <c r="P12" s="571"/>
      <c r="Q12" s="572"/>
      <c r="R12" s="573">
        <v>723341</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117</v>
      </c>
      <c r="AV12" s="503"/>
      <c r="AW12" s="503"/>
      <c r="AX12" s="503"/>
      <c r="AY12" s="425" t="s">
        <v>132</v>
      </c>
      <c r="AZ12" s="426"/>
      <c r="BA12" s="426"/>
      <c r="BB12" s="426"/>
      <c r="BC12" s="426"/>
      <c r="BD12" s="426"/>
      <c r="BE12" s="426"/>
      <c r="BF12" s="426"/>
      <c r="BG12" s="426"/>
      <c r="BH12" s="426"/>
      <c r="BI12" s="426"/>
      <c r="BJ12" s="426"/>
      <c r="BK12" s="426"/>
      <c r="BL12" s="426"/>
      <c r="BM12" s="427"/>
      <c r="BN12" s="445">
        <v>1200000</v>
      </c>
      <c r="BO12" s="446"/>
      <c r="BP12" s="446"/>
      <c r="BQ12" s="446"/>
      <c r="BR12" s="446"/>
      <c r="BS12" s="446"/>
      <c r="BT12" s="446"/>
      <c r="BU12" s="447"/>
      <c r="BV12" s="445">
        <v>1000000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125</v>
      </c>
      <c r="CU12" s="559"/>
      <c r="CV12" s="559"/>
      <c r="CW12" s="559"/>
      <c r="CX12" s="559"/>
      <c r="CY12" s="559"/>
      <c r="CZ12" s="559"/>
      <c r="DA12" s="560"/>
      <c r="DB12" s="558" t="s">
        <v>126</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700481</v>
      </c>
      <c r="S13" s="549"/>
      <c r="T13" s="549"/>
      <c r="U13" s="549"/>
      <c r="V13" s="550"/>
      <c r="W13" s="536" t="s">
        <v>135</v>
      </c>
      <c r="X13" s="458"/>
      <c r="Y13" s="458"/>
      <c r="Z13" s="458"/>
      <c r="AA13" s="458"/>
      <c r="AB13" s="459"/>
      <c r="AC13" s="421">
        <v>415</v>
      </c>
      <c r="AD13" s="422"/>
      <c r="AE13" s="422"/>
      <c r="AF13" s="422"/>
      <c r="AG13" s="423"/>
      <c r="AH13" s="421">
        <v>354</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2124514</v>
      </c>
      <c r="BO13" s="446"/>
      <c r="BP13" s="446"/>
      <c r="BQ13" s="446"/>
      <c r="BR13" s="446"/>
      <c r="BS13" s="446"/>
      <c r="BT13" s="446"/>
      <c r="BU13" s="447"/>
      <c r="BV13" s="445">
        <v>-5172406</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-3.5</v>
      </c>
      <c r="CU13" s="416"/>
      <c r="CV13" s="416"/>
      <c r="CW13" s="416"/>
      <c r="CX13" s="416"/>
      <c r="CY13" s="416"/>
      <c r="CZ13" s="416"/>
      <c r="DA13" s="417"/>
      <c r="DB13" s="415">
        <v>-2.5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717295</v>
      </c>
      <c r="S14" s="549"/>
      <c r="T14" s="549"/>
      <c r="U14" s="549"/>
      <c r="V14" s="550"/>
      <c r="W14" s="551"/>
      <c r="X14" s="461"/>
      <c r="Y14" s="461"/>
      <c r="Z14" s="461"/>
      <c r="AA14" s="461"/>
      <c r="AB14" s="462"/>
      <c r="AC14" s="541">
        <v>0.1</v>
      </c>
      <c r="AD14" s="542"/>
      <c r="AE14" s="542"/>
      <c r="AF14" s="542"/>
      <c r="AG14" s="543"/>
      <c r="AH14" s="541">
        <v>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126</v>
      </c>
      <c r="CU14" s="553"/>
      <c r="CV14" s="553"/>
      <c r="CW14" s="553"/>
      <c r="CX14" s="553"/>
      <c r="CY14" s="553"/>
      <c r="CZ14" s="553"/>
      <c r="DA14" s="554"/>
      <c r="DB14" s="552" t="s">
        <v>125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695696</v>
      </c>
      <c r="S15" s="549"/>
      <c r="T15" s="549"/>
      <c r="U15" s="549"/>
      <c r="V15" s="550"/>
      <c r="W15" s="536" t="s">
        <v>143</v>
      </c>
      <c r="X15" s="458"/>
      <c r="Y15" s="458"/>
      <c r="Z15" s="458"/>
      <c r="AA15" s="458"/>
      <c r="AB15" s="459"/>
      <c r="AC15" s="421">
        <v>61999</v>
      </c>
      <c r="AD15" s="422"/>
      <c r="AE15" s="422"/>
      <c r="AF15" s="422"/>
      <c r="AG15" s="423"/>
      <c r="AH15" s="421">
        <v>60578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80265858</v>
      </c>
      <c r="BO15" s="441"/>
      <c r="BP15" s="441"/>
      <c r="BQ15" s="441"/>
      <c r="BR15" s="441"/>
      <c r="BS15" s="441"/>
      <c r="BT15" s="441"/>
      <c r="BU15" s="442"/>
      <c r="BV15" s="440">
        <v>82163198</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20.3</v>
      </c>
      <c r="AD16" s="542"/>
      <c r="AE16" s="542"/>
      <c r="AF16" s="542"/>
      <c r="AG16" s="543"/>
      <c r="AH16" s="541">
        <v>20.5</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146607922</v>
      </c>
      <c r="BO16" s="446"/>
      <c r="BP16" s="446"/>
      <c r="BQ16" s="446"/>
      <c r="BR16" s="446"/>
      <c r="BS16" s="446"/>
      <c r="BT16" s="446"/>
      <c r="BU16" s="447"/>
      <c r="BV16" s="445">
        <v>151861451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242337</v>
      </c>
      <c r="AD17" s="422"/>
      <c r="AE17" s="422"/>
      <c r="AF17" s="422"/>
      <c r="AG17" s="423"/>
      <c r="AH17" s="421">
        <v>234360</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158842611</v>
      </c>
      <c r="BO17" s="446"/>
      <c r="BP17" s="446"/>
      <c r="BQ17" s="446"/>
      <c r="BR17" s="446"/>
      <c r="BS17" s="446"/>
      <c r="BT17" s="446"/>
      <c r="BU17" s="447"/>
      <c r="BV17" s="445">
        <v>164330312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60.83</v>
      </c>
      <c r="M18" s="510"/>
      <c r="N18" s="510"/>
      <c r="O18" s="510"/>
      <c r="P18" s="510"/>
      <c r="Q18" s="510"/>
      <c r="R18" s="511"/>
      <c r="S18" s="511"/>
      <c r="T18" s="511"/>
      <c r="U18" s="511"/>
      <c r="V18" s="512"/>
      <c r="W18" s="526"/>
      <c r="X18" s="527"/>
      <c r="Y18" s="527"/>
      <c r="Z18" s="527"/>
      <c r="AA18" s="527"/>
      <c r="AB18" s="537"/>
      <c r="AC18" s="409">
        <v>79.5</v>
      </c>
      <c r="AD18" s="410"/>
      <c r="AE18" s="410"/>
      <c r="AF18" s="410"/>
      <c r="AG18" s="513"/>
      <c r="AH18" s="409">
        <v>79.400000000000006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136408872</v>
      </c>
      <c r="BO18" s="446"/>
      <c r="BP18" s="446"/>
      <c r="BQ18" s="446"/>
      <c r="BR18" s="446"/>
      <c r="BS18" s="446"/>
      <c r="BT18" s="446"/>
      <c r="BU18" s="447"/>
      <c r="BV18" s="445">
        <v>134078935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11788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178411870</v>
      </c>
      <c r="BO19" s="446"/>
      <c r="BP19" s="446"/>
      <c r="BQ19" s="446"/>
      <c r="BR19" s="446"/>
      <c r="BS19" s="446"/>
      <c r="BT19" s="446"/>
      <c r="BU19" s="447"/>
      <c r="BV19" s="445">
        <v>179337495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371149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23450156</v>
      </c>
      <c r="BO23" s="446"/>
      <c r="BP23" s="446"/>
      <c r="BQ23" s="446"/>
      <c r="BR23" s="446"/>
      <c r="BS23" s="446"/>
      <c r="BT23" s="446"/>
      <c r="BU23" s="447"/>
      <c r="BV23" s="445">
        <v>27316342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11600</v>
      </c>
      <c r="R24" s="422"/>
      <c r="S24" s="422"/>
      <c r="T24" s="422"/>
      <c r="U24" s="422"/>
      <c r="V24" s="423"/>
      <c r="W24" s="487"/>
      <c r="X24" s="478"/>
      <c r="Y24" s="479"/>
      <c r="Z24" s="418" t="s">
        <v>167</v>
      </c>
      <c r="AA24" s="419"/>
      <c r="AB24" s="419"/>
      <c r="AC24" s="419"/>
      <c r="AD24" s="419"/>
      <c r="AE24" s="419"/>
      <c r="AF24" s="419"/>
      <c r="AG24" s="420"/>
      <c r="AH24" s="421">
        <v>4014</v>
      </c>
      <c r="AI24" s="422"/>
      <c r="AJ24" s="422"/>
      <c r="AK24" s="422"/>
      <c r="AL24" s="423"/>
      <c r="AM24" s="421">
        <v>12788604</v>
      </c>
      <c r="AN24" s="422"/>
      <c r="AO24" s="422"/>
      <c r="AP24" s="422"/>
      <c r="AQ24" s="422"/>
      <c r="AR24" s="423"/>
      <c r="AS24" s="421">
        <v>3186</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20617830</v>
      </c>
      <c r="BO24" s="446"/>
      <c r="BP24" s="446"/>
      <c r="BQ24" s="446"/>
      <c r="BR24" s="446"/>
      <c r="BS24" s="446"/>
      <c r="BT24" s="446"/>
      <c r="BU24" s="447"/>
      <c r="BV24" s="445">
        <v>24092650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2</v>
      </c>
      <c r="M25" s="422"/>
      <c r="N25" s="422"/>
      <c r="O25" s="422"/>
      <c r="P25" s="423"/>
      <c r="Q25" s="421">
        <v>9310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172</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33757455</v>
      </c>
      <c r="BO25" s="441"/>
      <c r="BP25" s="441"/>
      <c r="BQ25" s="441"/>
      <c r="BR25" s="441"/>
      <c r="BS25" s="441"/>
      <c r="BT25" s="441"/>
      <c r="BU25" s="442"/>
      <c r="BV25" s="440">
        <v>18467317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174</v>
      </c>
      <c r="F26" s="419"/>
      <c r="G26" s="419"/>
      <c r="H26" s="419"/>
      <c r="I26" s="419"/>
      <c r="J26" s="419"/>
      <c r="K26" s="420"/>
      <c r="L26" s="421">
        <v>1</v>
      </c>
      <c r="M26" s="422"/>
      <c r="N26" s="422"/>
      <c r="O26" s="422"/>
      <c r="P26" s="423"/>
      <c r="Q26" s="421">
        <v>7830</v>
      </c>
      <c r="R26" s="422"/>
      <c r="S26" s="422"/>
      <c r="T26" s="422"/>
      <c r="U26" s="422"/>
      <c r="V26" s="423"/>
      <c r="W26" s="487"/>
      <c r="X26" s="478"/>
      <c r="Y26" s="479"/>
      <c r="Z26" s="418" t="s">
        <v>175</v>
      </c>
      <c r="AA26" s="500"/>
      <c r="AB26" s="500"/>
      <c r="AC26" s="500"/>
      <c r="AD26" s="500"/>
      <c r="AE26" s="500"/>
      <c r="AF26" s="500"/>
      <c r="AG26" s="501"/>
      <c r="AH26" s="421">
        <v>518</v>
      </c>
      <c r="AI26" s="422"/>
      <c r="AJ26" s="422"/>
      <c r="AK26" s="422"/>
      <c r="AL26" s="423"/>
      <c r="AM26" s="421">
        <v>1580418</v>
      </c>
      <c r="AN26" s="422"/>
      <c r="AO26" s="422"/>
      <c r="AP26" s="422"/>
      <c r="AQ26" s="422"/>
      <c r="AR26" s="423"/>
      <c r="AS26" s="421">
        <v>3051</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50000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9330</v>
      </c>
      <c r="R27" s="422"/>
      <c r="S27" s="422"/>
      <c r="T27" s="422"/>
      <c r="U27" s="422"/>
      <c r="V27" s="423"/>
      <c r="W27" s="487"/>
      <c r="X27" s="478"/>
      <c r="Y27" s="479"/>
      <c r="Z27" s="418" t="s">
        <v>178</v>
      </c>
      <c r="AA27" s="419"/>
      <c r="AB27" s="419"/>
      <c r="AC27" s="419"/>
      <c r="AD27" s="419"/>
      <c r="AE27" s="419"/>
      <c r="AF27" s="419"/>
      <c r="AG27" s="420"/>
      <c r="AH27" s="421">
        <v>9</v>
      </c>
      <c r="AI27" s="422"/>
      <c r="AJ27" s="422"/>
      <c r="AK27" s="422"/>
      <c r="AL27" s="423"/>
      <c r="AM27" s="421">
        <v>37850</v>
      </c>
      <c r="AN27" s="422"/>
      <c r="AO27" s="422"/>
      <c r="AP27" s="422"/>
      <c r="AQ27" s="422"/>
      <c r="AR27" s="423"/>
      <c r="AS27" s="421">
        <v>4206</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171</v>
      </c>
      <c r="BO27" s="449"/>
      <c r="BP27" s="449"/>
      <c r="BQ27" s="449"/>
      <c r="BR27" s="449"/>
      <c r="BS27" s="449"/>
      <c r="BT27" s="449"/>
      <c r="BU27" s="450"/>
      <c r="BV27" s="448" t="s">
        <v>172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7870</v>
      </c>
      <c r="R28" s="422"/>
      <c r="S28" s="422"/>
      <c r="T28" s="422"/>
      <c r="U28" s="422"/>
      <c r="V28" s="423"/>
      <c r="W28" s="487"/>
      <c r="X28" s="478"/>
      <c r="Y28" s="479"/>
      <c r="Z28" s="418" t="s">
        <v>181</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64971359</v>
      </c>
      <c r="BO28" s="441"/>
      <c r="BP28" s="441"/>
      <c r="BQ28" s="441"/>
      <c r="BR28" s="441"/>
      <c r="BS28" s="441"/>
      <c r="BT28" s="441"/>
      <c r="BU28" s="442"/>
      <c r="BV28" s="440">
        <v>62966450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48</v>
      </c>
      <c r="M29" s="422"/>
      <c r="N29" s="422"/>
      <c r="O29" s="422"/>
      <c r="P29" s="423"/>
      <c r="Q29" s="421">
        <v>6150</v>
      </c>
      <c r="R29" s="422"/>
      <c r="S29" s="422"/>
      <c r="T29" s="422"/>
      <c r="U29" s="422"/>
      <c r="V29" s="423"/>
      <c r="W29" s="488"/>
      <c r="X29" s="489"/>
      <c r="Y29" s="490"/>
      <c r="Z29" s="418" t="s">
        <v>184</v>
      </c>
      <c r="AA29" s="419"/>
      <c r="AB29" s="419"/>
      <c r="AC29" s="419"/>
      <c r="AD29" s="419"/>
      <c r="AE29" s="419"/>
      <c r="AF29" s="419"/>
      <c r="AG29" s="420"/>
      <c r="AH29" s="421">
        <v>4023</v>
      </c>
      <c r="AI29" s="422"/>
      <c r="AJ29" s="422"/>
      <c r="AK29" s="422"/>
      <c r="AL29" s="423"/>
      <c r="AM29" s="421">
        <v>12826454</v>
      </c>
      <c r="AN29" s="422"/>
      <c r="AO29" s="422"/>
      <c r="AP29" s="422"/>
      <c r="AQ29" s="422"/>
      <c r="AR29" s="423"/>
      <c r="AS29" s="421">
        <v>3188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6737449</v>
      </c>
      <c r="BO29" s="446"/>
      <c r="BP29" s="446"/>
      <c r="BQ29" s="446"/>
      <c r="BR29" s="446"/>
      <c r="BS29" s="446"/>
      <c r="BT29" s="446"/>
      <c r="BU29" s="447"/>
      <c r="BV29" s="445">
        <v>9731917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58342851</v>
      </c>
      <c r="BO30" s="449"/>
      <c r="BP30" s="449"/>
      <c r="BQ30" s="449"/>
      <c r="BR30" s="449"/>
      <c r="BS30" s="449"/>
      <c r="BT30" s="449"/>
      <c r="BU30" s="450"/>
      <c r="BV30" s="448">
        <v>53212633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195</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特別区人事・厚生事務組合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大田区文化振興協会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特別区競馬組合</v>
      </c>
      <c r="BZ35" s="403"/>
      <c r="CA35" s="403"/>
      <c r="CB35" s="403"/>
      <c r="CC35" s="403"/>
      <c r="CD35" s="403"/>
      <c r="CE35" s="403"/>
      <c r="CF35" s="403"/>
      <c r="CG35" s="403"/>
      <c r="CH35" s="403"/>
      <c r="CI35" s="403"/>
      <c r="CJ35" s="403"/>
      <c r="CK35" s="403"/>
      <c r="CL35" s="403"/>
      <c r="CM35" s="403"/>
      <c r="CN35" s="193"/>
      <c r="CO35" s="404">
        <f t="shared" ref="CO35:CO43" si="3">IF(CQ35="","",CO34+1)</f>
        <v>12</v>
      </c>
      <c r="CP35" s="404"/>
      <c r="CQ35" s="403" t="str">
        <f>IF('各会計、関係団体の財政状況及び健全化判断比率'!BS8="","",'各会計、関係団体の財政状況及び健全化判断比率'!BS8)</f>
        <v>大田区産業振興協会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臨海部広域斎場組合</v>
      </c>
      <c r="BZ36" s="403"/>
      <c r="CA36" s="403"/>
      <c r="CB36" s="403"/>
      <c r="CC36" s="403"/>
      <c r="CD36" s="403"/>
      <c r="CE36" s="403"/>
      <c r="CF36" s="403"/>
      <c r="CG36" s="403"/>
      <c r="CH36" s="403"/>
      <c r="CI36" s="403"/>
      <c r="CJ36" s="403"/>
      <c r="CK36" s="403"/>
      <c r="CL36" s="403"/>
      <c r="CM36" s="403"/>
      <c r="CN36" s="193"/>
      <c r="CO36" s="404">
        <f t="shared" si="3"/>
        <v>13</v>
      </c>
      <c r="CP36" s="404"/>
      <c r="CQ36" s="403" t="str">
        <f>IF('各会計、関係団体の財政状況及び健全化判断比率'!BS9="","",'各会計、関係団体の財政状況及び健全化判断比率'!BS9)</f>
        <v>大田区体育協会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東京二十三区清掃一部事務組合</v>
      </c>
      <c r="BZ37" s="403"/>
      <c r="CA37" s="403"/>
      <c r="CB37" s="403"/>
      <c r="CC37" s="403"/>
      <c r="CD37" s="403"/>
      <c r="CE37" s="403"/>
      <c r="CF37" s="403"/>
      <c r="CG37" s="403"/>
      <c r="CH37" s="403"/>
      <c r="CI37" s="403"/>
      <c r="CJ37" s="403"/>
      <c r="CK37" s="403"/>
      <c r="CL37" s="403"/>
      <c r="CM37" s="403"/>
      <c r="CN37" s="193"/>
      <c r="CO37" s="404">
        <f t="shared" si="3"/>
        <v>14</v>
      </c>
      <c r="CP37" s="404"/>
      <c r="CQ37" s="403" t="str">
        <f>IF('各会計、関係団体の財政状況及び健全化判断比率'!BS10="","",'各会計、関係団体の財政状況及び健全化判断比率'!BS10)</f>
        <v>大田区土地開発公社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東京都後期高齢者医療広域連合（一般会計）</v>
      </c>
      <c r="BZ38" s="403"/>
      <c r="CA38" s="403"/>
      <c r="CB38" s="403"/>
      <c r="CC38" s="403"/>
      <c r="CD38" s="403"/>
      <c r="CE38" s="403"/>
      <c r="CF38" s="403"/>
      <c r="CG38" s="403"/>
      <c r="CH38" s="403"/>
      <c r="CI38" s="403"/>
      <c r="CJ38" s="403"/>
      <c r="CK38" s="403"/>
      <c r="CL38" s="403"/>
      <c r="CM38" s="403"/>
      <c r="CN38" s="193"/>
      <c r="CO38" s="404">
        <f t="shared" si="3"/>
        <v>15</v>
      </c>
      <c r="CP38" s="404"/>
      <c r="CQ38" s="403" t="str">
        <f>IF('各会計、関係団体の財政状況及び健全化判断比率'!BS11="","",'各会計、関係団体の財政状況及び健全化判断比率'!BS11)</f>
        <v>大田まちづくり公社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10</v>
      </c>
      <c r="BX39" s="404"/>
      <c r="BY39" s="403" t="str">
        <f>IF('各会計、関係団体の財政状況及び健全化判断比率'!B73="","",'各会計、関係団体の財政状況及び健全化判断比率'!B73)</f>
        <v>東京都後期高齢者医療広域連合（後期高齢者医療特別会計）</v>
      </c>
      <c r="BZ39" s="403"/>
      <c r="CA39" s="403"/>
      <c r="CB39" s="403"/>
      <c r="CC39" s="403"/>
      <c r="CD39" s="403"/>
      <c r="CE39" s="403"/>
      <c r="CF39" s="403"/>
      <c r="CG39" s="403"/>
      <c r="CH39" s="403"/>
      <c r="CI39" s="403"/>
      <c r="CJ39" s="403"/>
      <c r="CK39" s="403"/>
      <c r="CL39" s="403"/>
      <c r="CM39" s="403"/>
      <c r="CN39" s="193"/>
      <c r="CO39" s="404">
        <f t="shared" si="3"/>
        <v>16</v>
      </c>
      <c r="CP39" s="404"/>
      <c r="CQ39" s="403" t="str">
        <f>IF('各会計、関係団体の財政状況及び健全化判断比率'!BS12="","",'各会計、関係団体の財政状況及び健全化判断比率'!BS12)</f>
        <v>大田区環境公社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17</v>
      </c>
      <c r="CP40" s="404"/>
      <c r="CQ40" s="403" t="str">
        <f>IF('各会計、関係団体の財政状況及び健全化判断比率'!BS13="","",'各会計、関係団体の財政状況及び健全化判断比率'!BS13)</f>
        <v>国際都市おおた協会</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tvCm3Z/1+VgXjkFilckfuCMa+MemLC8YvL/thkRSFmzsFoP67sy/qxfTuCfW3iTkTztUlxBY6oANTZUmFO4Bw==" saltValue="m7AcwO/BenHKPIRhH1Tk1Q==" spinCount="100000" sheet="1" objects="1" scenarios="1"/>
  <customSheetViews>
    <customSheetView guid="{AA1F2E1A-F6C5-4625-B406-C6D30C3C0456}" showGridLines="0" fitToPage="1" hiddenRows="1" hiddenColumns="1">
      <selection activeCell="W6" sqref="W6:AB8"/>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73726587</v>
      </c>
      <c r="S5" s="707"/>
      <c r="T5" s="707"/>
      <c r="U5" s="707"/>
      <c r="V5" s="707"/>
      <c r="W5" s="707"/>
      <c r="X5" s="707"/>
      <c r="Y5" s="753"/>
      <c r="Z5" s="771">
        <v>28.9</v>
      </c>
      <c r="AA5" s="771"/>
      <c r="AB5" s="771"/>
      <c r="AC5" s="771"/>
      <c r="AD5" s="772">
        <v>73726587</v>
      </c>
      <c r="AE5" s="772"/>
      <c r="AF5" s="772"/>
      <c r="AG5" s="772"/>
      <c r="AH5" s="772"/>
      <c r="AI5" s="772"/>
      <c r="AJ5" s="772"/>
      <c r="AK5" s="772"/>
      <c r="AL5" s="754">
        <v>44.9</v>
      </c>
      <c r="AM5" s="723"/>
      <c r="AN5" s="723"/>
      <c r="AO5" s="755"/>
      <c r="AP5" s="740" t="s">
        <v>224</v>
      </c>
      <c r="AQ5" s="741"/>
      <c r="AR5" s="741"/>
      <c r="AS5" s="741"/>
      <c r="AT5" s="741"/>
      <c r="AU5" s="741"/>
      <c r="AV5" s="741"/>
      <c r="AW5" s="741"/>
      <c r="AX5" s="741"/>
      <c r="AY5" s="741"/>
      <c r="AZ5" s="741"/>
      <c r="BA5" s="741"/>
      <c r="BB5" s="741"/>
      <c r="BC5" s="741"/>
      <c r="BD5" s="741"/>
      <c r="BE5" s="741"/>
      <c r="BF5" s="742"/>
      <c r="BG5" s="641">
        <v>73712782</v>
      </c>
      <c r="BH5" s="644"/>
      <c r="BI5" s="644"/>
      <c r="BJ5" s="644"/>
      <c r="BK5" s="644"/>
      <c r="BL5" s="644"/>
      <c r="BM5" s="644"/>
      <c r="BN5" s="645"/>
      <c r="BO5" s="703">
        <v>100</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1983796</v>
      </c>
      <c r="S6" s="644"/>
      <c r="T6" s="644"/>
      <c r="U6" s="644"/>
      <c r="V6" s="644"/>
      <c r="W6" s="644"/>
      <c r="X6" s="644"/>
      <c r="Y6" s="645"/>
      <c r="Z6" s="703">
        <v>0.8</v>
      </c>
      <c r="AA6" s="703"/>
      <c r="AB6" s="703"/>
      <c r="AC6" s="703"/>
      <c r="AD6" s="704">
        <v>1983796</v>
      </c>
      <c r="AE6" s="704"/>
      <c r="AF6" s="704"/>
      <c r="AG6" s="704"/>
      <c r="AH6" s="704"/>
      <c r="AI6" s="704"/>
      <c r="AJ6" s="704"/>
      <c r="AK6" s="704"/>
      <c r="AL6" s="646">
        <v>1.2</v>
      </c>
      <c r="AM6" s="647"/>
      <c r="AN6" s="647"/>
      <c r="AO6" s="705"/>
      <c r="AP6" s="638" t="s">
        <v>230</v>
      </c>
      <c r="AQ6" s="639"/>
      <c r="AR6" s="639"/>
      <c r="AS6" s="639"/>
      <c r="AT6" s="639"/>
      <c r="AU6" s="639"/>
      <c r="AV6" s="639"/>
      <c r="AW6" s="639"/>
      <c r="AX6" s="639"/>
      <c r="AY6" s="639"/>
      <c r="AZ6" s="639"/>
      <c r="BA6" s="639"/>
      <c r="BB6" s="639"/>
      <c r="BC6" s="639"/>
      <c r="BD6" s="639"/>
      <c r="BE6" s="639"/>
      <c r="BF6" s="640"/>
      <c r="BG6" s="641">
        <v>73712782</v>
      </c>
      <c r="BH6" s="644"/>
      <c r="BI6" s="644"/>
      <c r="BJ6" s="644"/>
      <c r="BK6" s="644"/>
      <c r="BL6" s="644"/>
      <c r="BM6" s="644"/>
      <c r="BN6" s="645"/>
      <c r="BO6" s="703">
        <v>100</v>
      </c>
      <c r="BP6" s="703"/>
      <c r="BQ6" s="703"/>
      <c r="BR6" s="703"/>
      <c r="BS6" s="704" t="s">
        <v>172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1050886</v>
      </c>
      <c r="CS6" s="644"/>
      <c r="CT6" s="644"/>
      <c r="CU6" s="644"/>
      <c r="CV6" s="644"/>
      <c r="CW6" s="644"/>
      <c r="CX6" s="644"/>
      <c r="CY6" s="645"/>
      <c r="CZ6" s="754">
        <v>0.4</v>
      </c>
      <c r="DA6" s="723"/>
      <c r="DB6" s="723"/>
      <c r="DC6" s="757"/>
      <c r="DD6" s="649" t="s">
        <v>172</v>
      </c>
      <c r="DE6" s="644"/>
      <c r="DF6" s="644"/>
      <c r="DG6" s="644"/>
      <c r="DH6" s="644"/>
      <c r="DI6" s="644"/>
      <c r="DJ6" s="644"/>
      <c r="DK6" s="644"/>
      <c r="DL6" s="644"/>
      <c r="DM6" s="644"/>
      <c r="DN6" s="644"/>
      <c r="DO6" s="644"/>
      <c r="DP6" s="645"/>
      <c r="DQ6" s="649">
        <v>1050855</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285544</v>
      </c>
      <c r="S7" s="644"/>
      <c r="T7" s="644"/>
      <c r="U7" s="644"/>
      <c r="V7" s="644"/>
      <c r="W7" s="644"/>
      <c r="X7" s="644"/>
      <c r="Y7" s="645"/>
      <c r="Z7" s="703">
        <v>0.1</v>
      </c>
      <c r="AA7" s="703"/>
      <c r="AB7" s="703"/>
      <c r="AC7" s="703"/>
      <c r="AD7" s="704">
        <v>285544</v>
      </c>
      <c r="AE7" s="704"/>
      <c r="AF7" s="704"/>
      <c r="AG7" s="704"/>
      <c r="AH7" s="704"/>
      <c r="AI7" s="704"/>
      <c r="AJ7" s="704"/>
      <c r="AK7" s="704"/>
      <c r="AL7" s="646">
        <v>0.2</v>
      </c>
      <c r="AM7" s="647"/>
      <c r="AN7" s="647"/>
      <c r="AO7" s="705"/>
      <c r="AP7" s="638" t="s">
        <v>233</v>
      </c>
      <c r="AQ7" s="639"/>
      <c r="AR7" s="639"/>
      <c r="AS7" s="639"/>
      <c r="AT7" s="639"/>
      <c r="AU7" s="639"/>
      <c r="AV7" s="639"/>
      <c r="AW7" s="639"/>
      <c r="AX7" s="639"/>
      <c r="AY7" s="639"/>
      <c r="AZ7" s="639"/>
      <c r="BA7" s="639"/>
      <c r="BB7" s="639"/>
      <c r="BC7" s="639"/>
      <c r="BD7" s="639"/>
      <c r="BE7" s="639"/>
      <c r="BF7" s="640"/>
      <c r="BG7" s="641">
        <v>68535207</v>
      </c>
      <c r="BH7" s="644"/>
      <c r="BI7" s="644"/>
      <c r="BJ7" s="644"/>
      <c r="BK7" s="644"/>
      <c r="BL7" s="644"/>
      <c r="BM7" s="644"/>
      <c r="BN7" s="645"/>
      <c r="BO7" s="703">
        <v>93</v>
      </c>
      <c r="BP7" s="703"/>
      <c r="BQ7" s="703"/>
      <c r="BR7" s="703"/>
      <c r="BS7" s="704" t="s">
        <v>172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26171526</v>
      </c>
      <c r="CS7" s="644"/>
      <c r="CT7" s="644"/>
      <c r="CU7" s="644"/>
      <c r="CV7" s="644"/>
      <c r="CW7" s="644"/>
      <c r="CX7" s="644"/>
      <c r="CY7" s="645"/>
      <c r="CZ7" s="703">
        <v>10.7</v>
      </c>
      <c r="DA7" s="703"/>
      <c r="DB7" s="703"/>
      <c r="DC7" s="703"/>
      <c r="DD7" s="649">
        <v>2955460</v>
      </c>
      <c r="DE7" s="644"/>
      <c r="DF7" s="644"/>
      <c r="DG7" s="644"/>
      <c r="DH7" s="644"/>
      <c r="DI7" s="644"/>
      <c r="DJ7" s="644"/>
      <c r="DK7" s="644"/>
      <c r="DL7" s="644"/>
      <c r="DM7" s="644"/>
      <c r="DN7" s="644"/>
      <c r="DO7" s="644"/>
      <c r="DP7" s="645"/>
      <c r="DQ7" s="649">
        <v>22963725</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1177327</v>
      </c>
      <c r="S8" s="644"/>
      <c r="T8" s="644"/>
      <c r="U8" s="644"/>
      <c r="V8" s="644"/>
      <c r="W8" s="644"/>
      <c r="X8" s="644"/>
      <c r="Y8" s="645"/>
      <c r="Z8" s="703">
        <v>0.5</v>
      </c>
      <c r="AA8" s="703"/>
      <c r="AB8" s="703"/>
      <c r="AC8" s="703"/>
      <c r="AD8" s="704">
        <v>1177327</v>
      </c>
      <c r="AE8" s="704"/>
      <c r="AF8" s="704"/>
      <c r="AG8" s="704"/>
      <c r="AH8" s="704"/>
      <c r="AI8" s="704"/>
      <c r="AJ8" s="704"/>
      <c r="AK8" s="704"/>
      <c r="AL8" s="646">
        <v>0.7</v>
      </c>
      <c r="AM8" s="647"/>
      <c r="AN8" s="647"/>
      <c r="AO8" s="705"/>
      <c r="AP8" s="638" t="s">
        <v>236</v>
      </c>
      <c r="AQ8" s="639"/>
      <c r="AR8" s="639"/>
      <c r="AS8" s="639"/>
      <c r="AT8" s="639"/>
      <c r="AU8" s="639"/>
      <c r="AV8" s="639"/>
      <c r="AW8" s="639"/>
      <c r="AX8" s="639"/>
      <c r="AY8" s="639"/>
      <c r="AZ8" s="639"/>
      <c r="BA8" s="639"/>
      <c r="BB8" s="639"/>
      <c r="BC8" s="639"/>
      <c r="BD8" s="639"/>
      <c r="BE8" s="639"/>
      <c r="BF8" s="640"/>
      <c r="BG8" s="641">
        <v>1417276</v>
      </c>
      <c r="BH8" s="644"/>
      <c r="BI8" s="644"/>
      <c r="BJ8" s="644"/>
      <c r="BK8" s="644"/>
      <c r="BL8" s="644"/>
      <c r="BM8" s="644"/>
      <c r="BN8" s="645"/>
      <c r="BO8" s="703">
        <v>1.9</v>
      </c>
      <c r="BP8" s="703"/>
      <c r="BQ8" s="703"/>
      <c r="BR8" s="703"/>
      <c r="BS8" s="649" t="s">
        <v>225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140060407</v>
      </c>
      <c r="CS8" s="644"/>
      <c r="CT8" s="644"/>
      <c r="CU8" s="644"/>
      <c r="CV8" s="644"/>
      <c r="CW8" s="644"/>
      <c r="CX8" s="644"/>
      <c r="CY8" s="645"/>
      <c r="CZ8" s="703">
        <v>57.2</v>
      </c>
      <c r="DA8" s="703"/>
      <c r="DB8" s="703"/>
      <c r="DC8" s="703"/>
      <c r="DD8" s="649">
        <v>5230760</v>
      </c>
      <c r="DE8" s="644"/>
      <c r="DF8" s="644"/>
      <c r="DG8" s="644"/>
      <c r="DH8" s="644"/>
      <c r="DI8" s="644"/>
      <c r="DJ8" s="644"/>
      <c r="DK8" s="644"/>
      <c r="DL8" s="644"/>
      <c r="DM8" s="644"/>
      <c r="DN8" s="644"/>
      <c r="DO8" s="644"/>
      <c r="DP8" s="645"/>
      <c r="DQ8" s="649">
        <v>76879749</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1182460</v>
      </c>
      <c r="S9" s="644"/>
      <c r="T9" s="644"/>
      <c r="U9" s="644"/>
      <c r="V9" s="644"/>
      <c r="W9" s="644"/>
      <c r="X9" s="644"/>
      <c r="Y9" s="645"/>
      <c r="Z9" s="703">
        <v>0.5</v>
      </c>
      <c r="AA9" s="703"/>
      <c r="AB9" s="703"/>
      <c r="AC9" s="703"/>
      <c r="AD9" s="704">
        <v>1182460</v>
      </c>
      <c r="AE9" s="704"/>
      <c r="AF9" s="704"/>
      <c r="AG9" s="704"/>
      <c r="AH9" s="704"/>
      <c r="AI9" s="704"/>
      <c r="AJ9" s="704"/>
      <c r="AK9" s="704"/>
      <c r="AL9" s="646">
        <v>0.7</v>
      </c>
      <c r="AM9" s="647"/>
      <c r="AN9" s="647"/>
      <c r="AO9" s="705"/>
      <c r="AP9" s="638" t="s">
        <v>239</v>
      </c>
      <c r="AQ9" s="639"/>
      <c r="AR9" s="639"/>
      <c r="AS9" s="639"/>
      <c r="AT9" s="639"/>
      <c r="AU9" s="639"/>
      <c r="AV9" s="639"/>
      <c r="AW9" s="639"/>
      <c r="AX9" s="639"/>
      <c r="AY9" s="639"/>
      <c r="AZ9" s="639"/>
      <c r="BA9" s="639"/>
      <c r="BB9" s="639"/>
      <c r="BC9" s="639"/>
      <c r="BD9" s="639"/>
      <c r="BE9" s="639"/>
      <c r="BF9" s="640"/>
      <c r="BG9" s="641">
        <v>67117931</v>
      </c>
      <c r="BH9" s="644"/>
      <c r="BI9" s="644"/>
      <c r="BJ9" s="644"/>
      <c r="BK9" s="644"/>
      <c r="BL9" s="644"/>
      <c r="BM9" s="644"/>
      <c r="BN9" s="645"/>
      <c r="BO9" s="703">
        <v>91</v>
      </c>
      <c r="BP9" s="703"/>
      <c r="BQ9" s="703"/>
      <c r="BR9" s="703"/>
      <c r="BS9" s="649" t="s">
        <v>172</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17713219</v>
      </c>
      <c r="CS9" s="644"/>
      <c r="CT9" s="644"/>
      <c r="CU9" s="644"/>
      <c r="CV9" s="644"/>
      <c r="CW9" s="644"/>
      <c r="CX9" s="644"/>
      <c r="CY9" s="645"/>
      <c r="CZ9" s="703">
        <v>7.2</v>
      </c>
      <c r="DA9" s="703"/>
      <c r="DB9" s="703"/>
      <c r="DC9" s="703"/>
      <c r="DD9" s="649">
        <v>196948</v>
      </c>
      <c r="DE9" s="644"/>
      <c r="DF9" s="644"/>
      <c r="DG9" s="644"/>
      <c r="DH9" s="644"/>
      <c r="DI9" s="644"/>
      <c r="DJ9" s="644"/>
      <c r="DK9" s="644"/>
      <c r="DL9" s="644"/>
      <c r="DM9" s="644"/>
      <c r="DN9" s="644"/>
      <c r="DO9" s="644"/>
      <c r="DP9" s="645"/>
      <c r="DQ9" s="649">
        <v>15785281</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172</v>
      </c>
      <c r="AA10" s="703"/>
      <c r="AB10" s="703"/>
      <c r="AC10" s="703"/>
      <c r="AD10" s="704" t="s">
        <v>172</v>
      </c>
      <c r="AE10" s="704"/>
      <c r="AF10" s="704"/>
      <c r="AG10" s="704"/>
      <c r="AH10" s="704"/>
      <c r="AI10" s="704"/>
      <c r="AJ10" s="704"/>
      <c r="AK10" s="704"/>
      <c r="AL10" s="646" t="s">
        <v>172</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t="s">
        <v>172</v>
      </c>
      <c r="BH10" s="644"/>
      <c r="BI10" s="644"/>
      <c r="BJ10" s="644"/>
      <c r="BK10" s="644"/>
      <c r="BL10" s="644"/>
      <c r="BM10" s="644"/>
      <c r="BN10" s="645"/>
      <c r="BO10" s="703" t="s">
        <v>172</v>
      </c>
      <c r="BP10" s="703"/>
      <c r="BQ10" s="703"/>
      <c r="BR10" s="703"/>
      <c r="BS10" s="649" t="s">
        <v>172</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95985</v>
      </c>
      <c r="CS10" s="644"/>
      <c r="CT10" s="644"/>
      <c r="CU10" s="644"/>
      <c r="CV10" s="644"/>
      <c r="CW10" s="644"/>
      <c r="CX10" s="644"/>
      <c r="CY10" s="645"/>
      <c r="CZ10" s="703">
        <v>0</v>
      </c>
      <c r="DA10" s="703"/>
      <c r="DB10" s="703"/>
      <c r="DC10" s="703"/>
      <c r="DD10" s="649" t="s">
        <v>172</v>
      </c>
      <c r="DE10" s="644"/>
      <c r="DF10" s="644"/>
      <c r="DG10" s="644"/>
      <c r="DH10" s="644"/>
      <c r="DI10" s="644"/>
      <c r="DJ10" s="644"/>
      <c r="DK10" s="644"/>
      <c r="DL10" s="644"/>
      <c r="DM10" s="644"/>
      <c r="DN10" s="644"/>
      <c r="DO10" s="644"/>
      <c r="DP10" s="645"/>
      <c r="DQ10" s="649">
        <v>95985</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172</v>
      </c>
      <c r="S11" s="644"/>
      <c r="T11" s="644"/>
      <c r="U11" s="644"/>
      <c r="V11" s="644"/>
      <c r="W11" s="644"/>
      <c r="X11" s="644"/>
      <c r="Y11" s="645"/>
      <c r="Z11" s="703" t="s">
        <v>172</v>
      </c>
      <c r="AA11" s="703"/>
      <c r="AB11" s="703"/>
      <c r="AC11" s="703"/>
      <c r="AD11" s="704" t="s">
        <v>172</v>
      </c>
      <c r="AE11" s="704"/>
      <c r="AF11" s="704"/>
      <c r="AG11" s="704"/>
      <c r="AH11" s="704"/>
      <c r="AI11" s="704"/>
      <c r="AJ11" s="704"/>
      <c r="AK11" s="704"/>
      <c r="AL11" s="646" t="s">
        <v>172</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t="s">
        <v>172</v>
      </c>
      <c r="BH11" s="644"/>
      <c r="BI11" s="644"/>
      <c r="BJ11" s="644"/>
      <c r="BK11" s="644"/>
      <c r="BL11" s="644"/>
      <c r="BM11" s="644"/>
      <c r="BN11" s="645"/>
      <c r="BO11" s="703" t="s">
        <v>172</v>
      </c>
      <c r="BP11" s="703"/>
      <c r="BQ11" s="703"/>
      <c r="BR11" s="703"/>
      <c r="BS11" s="649" t="s">
        <v>172</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16996</v>
      </c>
      <c r="CS11" s="644"/>
      <c r="CT11" s="644"/>
      <c r="CU11" s="644"/>
      <c r="CV11" s="644"/>
      <c r="CW11" s="644"/>
      <c r="CX11" s="644"/>
      <c r="CY11" s="645"/>
      <c r="CZ11" s="703">
        <v>0</v>
      </c>
      <c r="DA11" s="703"/>
      <c r="DB11" s="703"/>
      <c r="DC11" s="703"/>
      <c r="DD11" s="649" t="s">
        <v>172</v>
      </c>
      <c r="DE11" s="644"/>
      <c r="DF11" s="644"/>
      <c r="DG11" s="644"/>
      <c r="DH11" s="644"/>
      <c r="DI11" s="644"/>
      <c r="DJ11" s="644"/>
      <c r="DK11" s="644"/>
      <c r="DL11" s="644"/>
      <c r="DM11" s="644"/>
      <c r="DN11" s="644"/>
      <c r="DO11" s="644"/>
      <c r="DP11" s="645"/>
      <c r="DQ11" s="649">
        <v>9508</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15824379</v>
      </c>
      <c r="S12" s="644"/>
      <c r="T12" s="644"/>
      <c r="U12" s="644"/>
      <c r="V12" s="644"/>
      <c r="W12" s="644"/>
      <c r="X12" s="644"/>
      <c r="Y12" s="645"/>
      <c r="Z12" s="703">
        <v>6.2</v>
      </c>
      <c r="AA12" s="703"/>
      <c r="AB12" s="703"/>
      <c r="AC12" s="703"/>
      <c r="AD12" s="704">
        <v>15824379</v>
      </c>
      <c r="AE12" s="704"/>
      <c r="AF12" s="704"/>
      <c r="AG12" s="704"/>
      <c r="AH12" s="704"/>
      <c r="AI12" s="704"/>
      <c r="AJ12" s="704"/>
      <c r="AK12" s="704"/>
      <c r="AL12" s="646">
        <v>9.6</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t="s">
        <v>225</v>
      </c>
      <c r="BH12" s="644"/>
      <c r="BI12" s="644"/>
      <c r="BJ12" s="644"/>
      <c r="BK12" s="644"/>
      <c r="BL12" s="644"/>
      <c r="BM12" s="644"/>
      <c r="BN12" s="645"/>
      <c r="BO12" s="703" t="s">
        <v>172</v>
      </c>
      <c r="BP12" s="703"/>
      <c r="BQ12" s="703"/>
      <c r="BR12" s="703"/>
      <c r="BS12" s="649" t="s">
        <v>172</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3676902</v>
      </c>
      <c r="CS12" s="644"/>
      <c r="CT12" s="644"/>
      <c r="CU12" s="644"/>
      <c r="CV12" s="644"/>
      <c r="CW12" s="644"/>
      <c r="CX12" s="644"/>
      <c r="CY12" s="645"/>
      <c r="CZ12" s="703">
        <v>1.5</v>
      </c>
      <c r="DA12" s="703"/>
      <c r="DB12" s="703"/>
      <c r="DC12" s="703"/>
      <c r="DD12" s="649">
        <v>197477</v>
      </c>
      <c r="DE12" s="644"/>
      <c r="DF12" s="644"/>
      <c r="DG12" s="644"/>
      <c r="DH12" s="644"/>
      <c r="DI12" s="644"/>
      <c r="DJ12" s="644"/>
      <c r="DK12" s="644"/>
      <c r="DL12" s="644"/>
      <c r="DM12" s="644"/>
      <c r="DN12" s="644"/>
      <c r="DO12" s="644"/>
      <c r="DP12" s="645"/>
      <c r="DQ12" s="649">
        <v>2604153</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225</v>
      </c>
      <c r="S13" s="644"/>
      <c r="T13" s="644"/>
      <c r="U13" s="644"/>
      <c r="V13" s="644"/>
      <c r="W13" s="644"/>
      <c r="X13" s="644"/>
      <c r="Y13" s="645"/>
      <c r="Z13" s="703" t="s">
        <v>172</v>
      </c>
      <c r="AA13" s="703"/>
      <c r="AB13" s="703"/>
      <c r="AC13" s="703"/>
      <c r="AD13" s="704" t="s">
        <v>172</v>
      </c>
      <c r="AE13" s="704"/>
      <c r="AF13" s="704"/>
      <c r="AG13" s="704"/>
      <c r="AH13" s="704"/>
      <c r="AI13" s="704"/>
      <c r="AJ13" s="704"/>
      <c r="AK13" s="704"/>
      <c r="AL13" s="646" t="s">
        <v>172</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t="s">
        <v>172</v>
      </c>
      <c r="BH13" s="644"/>
      <c r="BI13" s="644"/>
      <c r="BJ13" s="644"/>
      <c r="BK13" s="644"/>
      <c r="BL13" s="644"/>
      <c r="BM13" s="644"/>
      <c r="BN13" s="645"/>
      <c r="BO13" s="703" t="s">
        <v>225</v>
      </c>
      <c r="BP13" s="703"/>
      <c r="BQ13" s="703"/>
      <c r="BR13" s="703"/>
      <c r="BS13" s="649" t="s">
        <v>172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22729145</v>
      </c>
      <c r="CS13" s="644"/>
      <c r="CT13" s="644"/>
      <c r="CU13" s="644"/>
      <c r="CV13" s="644"/>
      <c r="CW13" s="644"/>
      <c r="CX13" s="644"/>
      <c r="CY13" s="645"/>
      <c r="CZ13" s="703">
        <v>9.3000000000000007</v>
      </c>
      <c r="DA13" s="703"/>
      <c r="DB13" s="703"/>
      <c r="DC13" s="703"/>
      <c r="DD13" s="649">
        <v>7915259</v>
      </c>
      <c r="DE13" s="644"/>
      <c r="DF13" s="644"/>
      <c r="DG13" s="644"/>
      <c r="DH13" s="644"/>
      <c r="DI13" s="644"/>
      <c r="DJ13" s="644"/>
      <c r="DK13" s="644"/>
      <c r="DL13" s="644"/>
      <c r="DM13" s="644"/>
      <c r="DN13" s="644"/>
      <c r="DO13" s="644"/>
      <c r="DP13" s="645"/>
      <c r="DQ13" s="649">
        <v>17541526</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172</v>
      </c>
      <c r="S14" s="644"/>
      <c r="T14" s="644"/>
      <c r="U14" s="644"/>
      <c r="V14" s="644"/>
      <c r="W14" s="644"/>
      <c r="X14" s="644"/>
      <c r="Y14" s="645"/>
      <c r="Z14" s="703" t="s">
        <v>172</v>
      </c>
      <c r="AA14" s="703"/>
      <c r="AB14" s="703"/>
      <c r="AC14" s="703"/>
      <c r="AD14" s="704" t="s">
        <v>172</v>
      </c>
      <c r="AE14" s="704"/>
      <c r="AF14" s="704"/>
      <c r="AG14" s="704"/>
      <c r="AH14" s="704"/>
      <c r="AI14" s="704"/>
      <c r="AJ14" s="704"/>
      <c r="AK14" s="704"/>
      <c r="AL14" s="646" t="s">
        <v>172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312704</v>
      </c>
      <c r="BH14" s="644"/>
      <c r="BI14" s="644"/>
      <c r="BJ14" s="644"/>
      <c r="BK14" s="644"/>
      <c r="BL14" s="644"/>
      <c r="BM14" s="644"/>
      <c r="BN14" s="645"/>
      <c r="BO14" s="703">
        <v>0.4</v>
      </c>
      <c r="BP14" s="703"/>
      <c r="BQ14" s="703"/>
      <c r="BR14" s="703"/>
      <c r="BS14" s="649" t="s">
        <v>172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1533111</v>
      </c>
      <c r="CS14" s="644"/>
      <c r="CT14" s="644"/>
      <c r="CU14" s="644"/>
      <c r="CV14" s="644"/>
      <c r="CW14" s="644"/>
      <c r="CX14" s="644"/>
      <c r="CY14" s="645"/>
      <c r="CZ14" s="703">
        <v>0.6</v>
      </c>
      <c r="DA14" s="703"/>
      <c r="DB14" s="703"/>
      <c r="DC14" s="703"/>
      <c r="DD14" s="649">
        <v>687440</v>
      </c>
      <c r="DE14" s="644"/>
      <c r="DF14" s="644"/>
      <c r="DG14" s="644"/>
      <c r="DH14" s="644"/>
      <c r="DI14" s="644"/>
      <c r="DJ14" s="644"/>
      <c r="DK14" s="644"/>
      <c r="DL14" s="644"/>
      <c r="DM14" s="644"/>
      <c r="DN14" s="644"/>
      <c r="DO14" s="644"/>
      <c r="DP14" s="645"/>
      <c r="DQ14" s="649">
        <v>945124</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572795</v>
      </c>
      <c r="S15" s="644"/>
      <c r="T15" s="644"/>
      <c r="U15" s="644"/>
      <c r="V15" s="644"/>
      <c r="W15" s="644"/>
      <c r="X15" s="644"/>
      <c r="Y15" s="645"/>
      <c r="Z15" s="703">
        <v>0.2</v>
      </c>
      <c r="AA15" s="703"/>
      <c r="AB15" s="703"/>
      <c r="AC15" s="703"/>
      <c r="AD15" s="704">
        <v>572795</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4864871</v>
      </c>
      <c r="BH15" s="644"/>
      <c r="BI15" s="644"/>
      <c r="BJ15" s="644"/>
      <c r="BK15" s="644"/>
      <c r="BL15" s="644"/>
      <c r="BM15" s="644"/>
      <c r="BN15" s="645"/>
      <c r="BO15" s="703">
        <v>6.6</v>
      </c>
      <c r="BP15" s="703"/>
      <c r="BQ15" s="703"/>
      <c r="BR15" s="703"/>
      <c r="BS15" s="649" t="s">
        <v>172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27509404</v>
      </c>
      <c r="CS15" s="644"/>
      <c r="CT15" s="644"/>
      <c r="CU15" s="644"/>
      <c r="CV15" s="644"/>
      <c r="CW15" s="644"/>
      <c r="CX15" s="644"/>
      <c r="CY15" s="645"/>
      <c r="CZ15" s="703">
        <v>11.2</v>
      </c>
      <c r="DA15" s="703"/>
      <c r="DB15" s="703"/>
      <c r="DC15" s="703"/>
      <c r="DD15" s="649">
        <v>6321545</v>
      </c>
      <c r="DE15" s="644"/>
      <c r="DF15" s="644"/>
      <c r="DG15" s="644"/>
      <c r="DH15" s="644"/>
      <c r="DI15" s="644"/>
      <c r="DJ15" s="644"/>
      <c r="DK15" s="644"/>
      <c r="DL15" s="644"/>
      <c r="DM15" s="644"/>
      <c r="DN15" s="644"/>
      <c r="DO15" s="644"/>
      <c r="DP15" s="645"/>
      <c r="DQ15" s="649">
        <v>25936312</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172</v>
      </c>
      <c r="S16" s="644"/>
      <c r="T16" s="644"/>
      <c r="U16" s="644"/>
      <c r="V16" s="644"/>
      <c r="W16" s="644"/>
      <c r="X16" s="644"/>
      <c r="Y16" s="645"/>
      <c r="Z16" s="703" t="s">
        <v>172</v>
      </c>
      <c r="AA16" s="703"/>
      <c r="AB16" s="703"/>
      <c r="AC16" s="703"/>
      <c r="AD16" s="704" t="s">
        <v>172</v>
      </c>
      <c r="AE16" s="704"/>
      <c r="AF16" s="704"/>
      <c r="AG16" s="704"/>
      <c r="AH16" s="704"/>
      <c r="AI16" s="704"/>
      <c r="AJ16" s="704"/>
      <c r="AK16" s="704"/>
      <c r="AL16" s="646" t="s">
        <v>172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172</v>
      </c>
      <c r="BH16" s="644"/>
      <c r="BI16" s="644"/>
      <c r="BJ16" s="644"/>
      <c r="BK16" s="644"/>
      <c r="BL16" s="644"/>
      <c r="BM16" s="644"/>
      <c r="BN16" s="645"/>
      <c r="BO16" s="703" t="s">
        <v>172</v>
      </c>
      <c r="BP16" s="703"/>
      <c r="BQ16" s="703"/>
      <c r="BR16" s="703"/>
      <c r="BS16" s="649" t="s">
        <v>172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172</v>
      </c>
      <c r="CS16" s="644"/>
      <c r="CT16" s="644"/>
      <c r="CU16" s="644"/>
      <c r="CV16" s="644"/>
      <c r="CW16" s="644"/>
      <c r="CX16" s="644"/>
      <c r="CY16" s="645"/>
      <c r="CZ16" s="703" t="s">
        <v>172</v>
      </c>
      <c r="DA16" s="703"/>
      <c r="DB16" s="703"/>
      <c r="DC16" s="703"/>
      <c r="DD16" s="649" t="s">
        <v>172</v>
      </c>
      <c r="DE16" s="644"/>
      <c r="DF16" s="644"/>
      <c r="DG16" s="644"/>
      <c r="DH16" s="644"/>
      <c r="DI16" s="644"/>
      <c r="DJ16" s="644"/>
      <c r="DK16" s="644"/>
      <c r="DL16" s="644"/>
      <c r="DM16" s="644"/>
      <c r="DN16" s="644"/>
      <c r="DO16" s="644"/>
      <c r="DP16" s="645"/>
      <c r="DQ16" s="649" t="s">
        <v>172</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322078</v>
      </c>
      <c r="S17" s="644"/>
      <c r="T17" s="644"/>
      <c r="U17" s="644"/>
      <c r="V17" s="644"/>
      <c r="W17" s="644"/>
      <c r="X17" s="644"/>
      <c r="Y17" s="645"/>
      <c r="Z17" s="703">
        <v>0.1</v>
      </c>
      <c r="AA17" s="703"/>
      <c r="AB17" s="703"/>
      <c r="AC17" s="703"/>
      <c r="AD17" s="704">
        <v>322078</v>
      </c>
      <c r="AE17" s="704"/>
      <c r="AF17" s="704"/>
      <c r="AG17" s="704"/>
      <c r="AH17" s="704"/>
      <c r="AI17" s="704"/>
      <c r="AJ17" s="704"/>
      <c r="AK17" s="704"/>
      <c r="AL17" s="646">
        <v>0.2</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172</v>
      </c>
      <c r="BP17" s="703"/>
      <c r="BQ17" s="703"/>
      <c r="BR17" s="703"/>
      <c r="BS17" s="649" t="s">
        <v>172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4486339</v>
      </c>
      <c r="CS17" s="644"/>
      <c r="CT17" s="644"/>
      <c r="CU17" s="644"/>
      <c r="CV17" s="644"/>
      <c r="CW17" s="644"/>
      <c r="CX17" s="644"/>
      <c r="CY17" s="645"/>
      <c r="CZ17" s="703">
        <v>1.8</v>
      </c>
      <c r="DA17" s="703"/>
      <c r="DB17" s="703"/>
      <c r="DC17" s="703"/>
      <c r="DD17" s="649" t="s">
        <v>172</v>
      </c>
      <c r="DE17" s="644"/>
      <c r="DF17" s="644"/>
      <c r="DG17" s="644"/>
      <c r="DH17" s="644"/>
      <c r="DI17" s="644"/>
      <c r="DJ17" s="644"/>
      <c r="DK17" s="644"/>
      <c r="DL17" s="644"/>
      <c r="DM17" s="644"/>
      <c r="DN17" s="644"/>
      <c r="DO17" s="644"/>
      <c r="DP17" s="645"/>
      <c r="DQ17" s="649">
        <v>4401040</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t="s">
        <v>172</v>
      </c>
      <c r="S18" s="644"/>
      <c r="T18" s="644"/>
      <c r="U18" s="644"/>
      <c r="V18" s="644"/>
      <c r="W18" s="644"/>
      <c r="X18" s="644"/>
      <c r="Y18" s="645"/>
      <c r="Z18" s="703" t="s">
        <v>172</v>
      </c>
      <c r="AA18" s="703"/>
      <c r="AB18" s="703"/>
      <c r="AC18" s="703"/>
      <c r="AD18" s="704" t="s">
        <v>172</v>
      </c>
      <c r="AE18" s="704"/>
      <c r="AF18" s="704"/>
      <c r="AG18" s="704"/>
      <c r="AH18" s="704"/>
      <c r="AI18" s="704"/>
      <c r="AJ18" s="704"/>
      <c r="AK18" s="704"/>
      <c r="AL18" s="646" t="s">
        <v>172</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172</v>
      </c>
      <c r="BH18" s="644"/>
      <c r="BI18" s="644"/>
      <c r="BJ18" s="644"/>
      <c r="BK18" s="644"/>
      <c r="BL18" s="644"/>
      <c r="BM18" s="644"/>
      <c r="BN18" s="645"/>
      <c r="BO18" s="703" t="s">
        <v>172</v>
      </c>
      <c r="BP18" s="703"/>
      <c r="BQ18" s="703"/>
      <c r="BR18" s="703"/>
      <c r="BS18" s="649" t="s">
        <v>172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172</v>
      </c>
      <c r="CS18" s="644"/>
      <c r="CT18" s="644"/>
      <c r="CU18" s="644"/>
      <c r="CV18" s="644"/>
      <c r="CW18" s="644"/>
      <c r="CX18" s="644"/>
      <c r="CY18" s="645"/>
      <c r="CZ18" s="703" t="s">
        <v>172</v>
      </c>
      <c r="DA18" s="703"/>
      <c r="DB18" s="703"/>
      <c r="DC18" s="703"/>
      <c r="DD18" s="649" t="s">
        <v>172</v>
      </c>
      <c r="DE18" s="644"/>
      <c r="DF18" s="644"/>
      <c r="DG18" s="644"/>
      <c r="DH18" s="644"/>
      <c r="DI18" s="644"/>
      <c r="DJ18" s="644"/>
      <c r="DK18" s="644"/>
      <c r="DL18" s="644"/>
      <c r="DM18" s="644"/>
      <c r="DN18" s="644"/>
      <c r="DO18" s="644"/>
      <c r="DP18" s="645"/>
      <c r="DQ18" s="649" t="s">
        <v>172</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t="s">
        <v>172</v>
      </c>
      <c r="S19" s="644"/>
      <c r="T19" s="644"/>
      <c r="U19" s="644"/>
      <c r="V19" s="644"/>
      <c r="W19" s="644"/>
      <c r="X19" s="644"/>
      <c r="Y19" s="645"/>
      <c r="Z19" s="703" t="s">
        <v>172</v>
      </c>
      <c r="AA19" s="703"/>
      <c r="AB19" s="703"/>
      <c r="AC19" s="703"/>
      <c r="AD19" s="704" t="s">
        <v>172</v>
      </c>
      <c r="AE19" s="704"/>
      <c r="AF19" s="704"/>
      <c r="AG19" s="704"/>
      <c r="AH19" s="704"/>
      <c r="AI19" s="704"/>
      <c r="AJ19" s="704"/>
      <c r="AK19" s="704"/>
      <c r="AL19" s="646" t="s">
        <v>172</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13805</v>
      </c>
      <c r="BH19" s="644"/>
      <c r="BI19" s="644"/>
      <c r="BJ19" s="644"/>
      <c r="BK19" s="644"/>
      <c r="BL19" s="644"/>
      <c r="BM19" s="644"/>
      <c r="BN19" s="645"/>
      <c r="BO19" s="703">
        <v>0</v>
      </c>
      <c r="BP19" s="703"/>
      <c r="BQ19" s="703"/>
      <c r="BR19" s="703"/>
      <c r="BS19" s="649" t="s">
        <v>172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172</v>
      </c>
      <c r="DA19" s="703"/>
      <c r="DB19" s="703"/>
      <c r="DC19" s="703"/>
      <c r="DD19" s="649" t="s">
        <v>172</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t="s">
        <v>172</v>
      </c>
      <c r="S20" s="644"/>
      <c r="T20" s="644"/>
      <c r="U20" s="644"/>
      <c r="V20" s="644"/>
      <c r="W20" s="644"/>
      <c r="X20" s="644"/>
      <c r="Y20" s="645"/>
      <c r="Z20" s="703" t="s">
        <v>172</v>
      </c>
      <c r="AA20" s="703"/>
      <c r="AB20" s="703"/>
      <c r="AC20" s="703"/>
      <c r="AD20" s="704" t="s">
        <v>172</v>
      </c>
      <c r="AE20" s="704"/>
      <c r="AF20" s="704"/>
      <c r="AG20" s="704"/>
      <c r="AH20" s="704"/>
      <c r="AI20" s="704"/>
      <c r="AJ20" s="704"/>
      <c r="AK20" s="704"/>
      <c r="AL20" s="646" t="s">
        <v>172</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13805</v>
      </c>
      <c r="BH20" s="644"/>
      <c r="BI20" s="644"/>
      <c r="BJ20" s="644"/>
      <c r="BK20" s="644"/>
      <c r="BL20" s="644"/>
      <c r="BM20" s="644"/>
      <c r="BN20" s="645"/>
      <c r="BO20" s="703">
        <v>0</v>
      </c>
      <c r="BP20" s="703"/>
      <c r="BQ20" s="703"/>
      <c r="BR20" s="703"/>
      <c r="BS20" s="649" t="s">
        <v>172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245043920</v>
      </c>
      <c r="CS20" s="644"/>
      <c r="CT20" s="644"/>
      <c r="CU20" s="644"/>
      <c r="CV20" s="644"/>
      <c r="CW20" s="644"/>
      <c r="CX20" s="644"/>
      <c r="CY20" s="645"/>
      <c r="CZ20" s="703">
        <v>100</v>
      </c>
      <c r="DA20" s="703"/>
      <c r="DB20" s="703"/>
      <c r="DC20" s="703"/>
      <c r="DD20" s="649">
        <v>23504889</v>
      </c>
      <c r="DE20" s="644"/>
      <c r="DF20" s="644"/>
      <c r="DG20" s="644"/>
      <c r="DH20" s="644"/>
      <c r="DI20" s="644"/>
      <c r="DJ20" s="644"/>
      <c r="DK20" s="644"/>
      <c r="DL20" s="644"/>
      <c r="DM20" s="644"/>
      <c r="DN20" s="644"/>
      <c r="DO20" s="644"/>
      <c r="DP20" s="645"/>
      <c r="DQ20" s="649">
        <v>168213258</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172</v>
      </c>
      <c r="S21" s="644"/>
      <c r="T21" s="644"/>
      <c r="U21" s="644"/>
      <c r="V21" s="644"/>
      <c r="W21" s="644"/>
      <c r="X21" s="644"/>
      <c r="Y21" s="645"/>
      <c r="Z21" s="703" t="s">
        <v>172</v>
      </c>
      <c r="AA21" s="703"/>
      <c r="AB21" s="703"/>
      <c r="AC21" s="703"/>
      <c r="AD21" s="704" t="s">
        <v>172</v>
      </c>
      <c r="AE21" s="704"/>
      <c r="AF21" s="704"/>
      <c r="AG21" s="704"/>
      <c r="AH21" s="704"/>
      <c r="AI21" s="704"/>
      <c r="AJ21" s="704"/>
      <c r="AK21" s="704"/>
      <c r="AL21" s="646" t="s">
        <v>225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13805</v>
      </c>
      <c r="BH21" s="644"/>
      <c r="BI21" s="644"/>
      <c r="BJ21" s="644"/>
      <c r="BK21" s="644"/>
      <c r="BL21" s="644"/>
      <c r="BM21" s="644"/>
      <c r="BN21" s="645"/>
      <c r="BO21" s="703">
        <v>0</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95074966</v>
      </c>
      <c r="S22" s="644"/>
      <c r="T22" s="644"/>
      <c r="U22" s="644"/>
      <c r="V22" s="644"/>
      <c r="W22" s="644"/>
      <c r="X22" s="644"/>
      <c r="Y22" s="645"/>
      <c r="Z22" s="703">
        <v>37.200000000000003</v>
      </c>
      <c r="AA22" s="703"/>
      <c r="AB22" s="703"/>
      <c r="AC22" s="703"/>
      <c r="AD22" s="704">
        <v>95074966</v>
      </c>
      <c r="AE22" s="704"/>
      <c r="AF22" s="704"/>
      <c r="AG22" s="704"/>
      <c r="AH22" s="704"/>
      <c r="AI22" s="704"/>
      <c r="AJ22" s="704"/>
      <c r="AK22" s="704"/>
      <c r="AL22" s="646">
        <v>57.9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172</v>
      </c>
      <c r="BH22" s="644"/>
      <c r="BI22" s="644"/>
      <c r="BJ22" s="644"/>
      <c r="BK22" s="644"/>
      <c r="BL22" s="644"/>
      <c r="BM22" s="644"/>
      <c r="BN22" s="645"/>
      <c r="BO22" s="703" t="s">
        <v>172</v>
      </c>
      <c r="BP22" s="703"/>
      <c r="BQ22" s="703"/>
      <c r="BR22" s="703"/>
      <c r="BS22" s="649" t="s">
        <v>172</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65669</v>
      </c>
      <c r="S23" s="644"/>
      <c r="T23" s="644"/>
      <c r="U23" s="644"/>
      <c r="V23" s="644"/>
      <c r="W23" s="644"/>
      <c r="X23" s="644"/>
      <c r="Y23" s="645"/>
      <c r="Z23" s="703">
        <v>0</v>
      </c>
      <c r="AA23" s="703"/>
      <c r="AB23" s="703"/>
      <c r="AC23" s="703"/>
      <c r="AD23" s="704">
        <v>65669</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172</v>
      </c>
      <c r="BH23" s="644"/>
      <c r="BI23" s="644"/>
      <c r="BJ23" s="644"/>
      <c r="BK23" s="644"/>
      <c r="BL23" s="644"/>
      <c r="BM23" s="644"/>
      <c r="BN23" s="645"/>
      <c r="BO23" s="703" t="s">
        <v>172</v>
      </c>
      <c r="BP23" s="703"/>
      <c r="BQ23" s="703"/>
      <c r="BR23" s="703"/>
      <c r="BS23" s="649" t="s">
        <v>172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2984674</v>
      </c>
      <c r="S24" s="644"/>
      <c r="T24" s="644"/>
      <c r="U24" s="644"/>
      <c r="V24" s="644"/>
      <c r="W24" s="644"/>
      <c r="X24" s="644"/>
      <c r="Y24" s="645"/>
      <c r="Z24" s="703">
        <v>1.2</v>
      </c>
      <c r="AA24" s="703"/>
      <c r="AB24" s="703"/>
      <c r="AC24" s="703"/>
      <c r="AD24" s="704" t="s">
        <v>172</v>
      </c>
      <c r="AE24" s="704"/>
      <c r="AF24" s="704"/>
      <c r="AG24" s="704"/>
      <c r="AH24" s="704"/>
      <c r="AI24" s="704"/>
      <c r="AJ24" s="704"/>
      <c r="AK24" s="704"/>
      <c r="AL24" s="646" t="s">
        <v>172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172</v>
      </c>
      <c r="BH24" s="644"/>
      <c r="BI24" s="644"/>
      <c r="BJ24" s="644"/>
      <c r="BK24" s="644"/>
      <c r="BL24" s="644"/>
      <c r="BM24" s="644"/>
      <c r="BN24" s="645"/>
      <c r="BO24" s="703" t="s">
        <v>225</v>
      </c>
      <c r="BP24" s="703"/>
      <c r="BQ24" s="703"/>
      <c r="BR24" s="703"/>
      <c r="BS24" s="649" t="s">
        <v>172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133985410</v>
      </c>
      <c r="CS24" s="707"/>
      <c r="CT24" s="707"/>
      <c r="CU24" s="707"/>
      <c r="CV24" s="707"/>
      <c r="CW24" s="707"/>
      <c r="CX24" s="707"/>
      <c r="CY24" s="753"/>
      <c r="CZ24" s="754">
        <v>54.7</v>
      </c>
      <c r="DA24" s="723"/>
      <c r="DB24" s="723"/>
      <c r="DC24" s="757"/>
      <c r="DD24" s="752">
        <v>78785400</v>
      </c>
      <c r="DE24" s="707"/>
      <c r="DF24" s="707"/>
      <c r="DG24" s="707"/>
      <c r="DH24" s="707"/>
      <c r="DI24" s="707"/>
      <c r="DJ24" s="707"/>
      <c r="DK24" s="753"/>
      <c r="DL24" s="752">
        <v>76858409</v>
      </c>
      <c r="DM24" s="707"/>
      <c r="DN24" s="707"/>
      <c r="DO24" s="707"/>
      <c r="DP24" s="707"/>
      <c r="DQ24" s="707"/>
      <c r="DR24" s="707"/>
      <c r="DS24" s="707"/>
      <c r="DT24" s="707"/>
      <c r="DU24" s="707"/>
      <c r="DV24" s="753"/>
      <c r="DW24" s="754">
        <v>46.8</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7178088</v>
      </c>
      <c r="S25" s="644"/>
      <c r="T25" s="644"/>
      <c r="U25" s="644"/>
      <c r="V25" s="644"/>
      <c r="W25" s="644"/>
      <c r="X25" s="644"/>
      <c r="Y25" s="645"/>
      <c r="Z25" s="703">
        <v>2.8</v>
      </c>
      <c r="AA25" s="703"/>
      <c r="AB25" s="703"/>
      <c r="AC25" s="703"/>
      <c r="AD25" s="704">
        <v>2443920</v>
      </c>
      <c r="AE25" s="704"/>
      <c r="AF25" s="704"/>
      <c r="AG25" s="704"/>
      <c r="AH25" s="704"/>
      <c r="AI25" s="704"/>
      <c r="AJ25" s="704"/>
      <c r="AK25" s="704"/>
      <c r="AL25" s="646">
        <v>1.5</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172</v>
      </c>
      <c r="BH25" s="644"/>
      <c r="BI25" s="644"/>
      <c r="BJ25" s="644"/>
      <c r="BK25" s="644"/>
      <c r="BL25" s="644"/>
      <c r="BM25" s="644"/>
      <c r="BN25" s="645"/>
      <c r="BO25" s="703" t="s">
        <v>172</v>
      </c>
      <c r="BP25" s="703"/>
      <c r="BQ25" s="703"/>
      <c r="BR25" s="703"/>
      <c r="BS25" s="649" t="s">
        <v>172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40967925</v>
      </c>
      <c r="CS25" s="642"/>
      <c r="CT25" s="642"/>
      <c r="CU25" s="642"/>
      <c r="CV25" s="642"/>
      <c r="CW25" s="642"/>
      <c r="CX25" s="642"/>
      <c r="CY25" s="643"/>
      <c r="CZ25" s="646">
        <v>16.7</v>
      </c>
      <c r="DA25" s="675"/>
      <c r="DB25" s="675"/>
      <c r="DC25" s="676"/>
      <c r="DD25" s="649">
        <v>38123601</v>
      </c>
      <c r="DE25" s="642"/>
      <c r="DF25" s="642"/>
      <c r="DG25" s="642"/>
      <c r="DH25" s="642"/>
      <c r="DI25" s="642"/>
      <c r="DJ25" s="642"/>
      <c r="DK25" s="643"/>
      <c r="DL25" s="649">
        <v>37378580</v>
      </c>
      <c r="DM25" s="642"/>
      <c r="DN25" s="642"/>
      <c r="DO25" s="642"/>
      <c r="DP25" s="642"/>
      <c r="DQ25" s="642"/>
      <c r="DR25" s="642"/>
      <c r="DS25" s="642"/>
      <c r="DT25" s="642"/>
      <c r="DU25" s="642"/>
      <c r="DV25" s="643"/>
      <c r="DW25" s="646">
        <v>22.8</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1106203</v>
      </c>
      <c r="S26" s="644"/>
      <c r="T26" s="644"/>
      <c r="U26" s="644"/>
      <c r="V26" s="644"/>
      <c r="W26" s="644"/>
      <c r="X26" s="644"/>
      <c r="Y26" s="645"/>
      <c r="Z26" s="703">
        <v>0.4</v>
      </c>
      <c r="AA26" s="703"/>
      <c r="AB26" s="703"/>
      <c r="AC26" s="703"/>
      <c r="AD26" s="704" t="s">
        <v>172</v>
      </c>
      <c r="AE26" s="704"/>
      <c r="AF26" s="704"/>
      <c r="AG26" s="704"/>
      <c r="AH26" s="704"/>
      <c r="AI26" s="704"/>
      <c r="AJ26" s="704"/>
      <c r="AK26" s="704"/>
      <c r="AL26" s="646" t="s">
        <v>172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172</v>
      </c>
      <c r="BH26" s="644"/>
      <c r="BI26" s="644"/>
      <c r="BJ26" s="644"/>
      <c r="BK26" s="644"/>
      <c r="BL26" s="644"/>
      <c r="BM26" s="644"/>
      <c r="BN26" s="645"/>
      <c r="BO26" s="703" t="s">
        <v>172</v>
      </c>
      <c r="BP26" s="703"/>
      <c r="BQ26" s="703"/>
      <c r="BR26" s="703"/>
      <c r="BS26" s="649" t="s">
        <v>172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27574979</v>
      </c>
      <c r="CS26" s="644"/>
      <c r="CT26" s="644"/>
      <c r="CU26" s="644"/>
      <c r="CV26" s="644"/>
      <c r="CW26" s="644"/>
      <c r="CX26" s="644"/>
      <c r="CY26" s="645"/>
      <c r="CZ26" s="646">
        <v>11.3</v>
      </c>
      <c r="DA26" s="675"/>
      <c r="DB26" s="675"/>
      <c r="DC26" s="676"/>
      <c r="DD26" s="649">
        <v>25519431</v>
      </c>
      <c r="DE26" s="644"/>
      <c r="DF26" s="644"/>
      <c r="DG26" s="644"/>
      <c r="DH26" s="644"/>
      <c r="DI26" s="644"/>
      <c r="DJ26" s="644"/>
      <c r="DK26" s="645"/>
      <c r="DL26" s="649" t="s">
        <v>172</v>
      </c>
      <c r="DM26" s="644"/>
      <c r="DN26" s="644"/>
      <c r="DO26" s="644"/>
      <c r="DP26" s="644"/>
      <c r="DQ26" s="644"/>
      <c r="DR26" s="644"/>
      <c r="DS26" s="644"/>
      <c r="DT26" s="644"/>
      <c r="DU26" s="644"/>
      <c r="DV26" s="645"/>
      <c r="DW26" s="646" t="s">
        <v>172</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46411773</v>
      </c>
      <c r="S27" s="644"/>
      <c r="T27" s="644"/>
      <c r="U27" s="644"/>
      <c r="V27" s="644"/>
      <c r="W27" s="644"/>
      <c r="X27" s="644"/>
      <c r="Y27" s="645"/>
      <c r="Z27" s="703">
        <v>18.2</v>
      </c>
      <c r="AA27" s="703"/>
      <c r="AB27" s="703"/>
      <c r="AC27" s="703"/>
      <c r="AD27" s="704" t="s">
        <v>172</v>
      </c>
      <c r="AE27" s="704"/>
      <c r="AF27" s="704"/>
      <c r="AG27" s="704"/>
      <c r="AH27" s="704"/>
      <c r="AI27" s="704"/>
      <c r="AJ27" s="704"/>
      <c r="AK27" s="704"/>
      <c r="AL27" s="646" t="s">
        <v>172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73726587</v>
      </c>
      <c r="BH27" s="644"/>
      <c r="BI27" s="644"/>
      <c r="BJ27" s="644"/>
      <c r="BK27" s="644"/>
      <c r="BL27" s="644"/>
      <c r="BM27" s="644"/>
      <c r="BN27" s="645"/>
      <c r="BO27" s="703">
        <v>100</v>
      </c>
      <c r="BP27" s="703"/>
      <c r="BQ27" s="703"/>
      <c r="BR27" s="703"/>
      <c r="BS27" s="649" t="s">
        <v>172</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88531213</v>
      </c>
      <c r="CS27" s="642"/>
      <c r="CT27" s="642"/>
      <c r="CU27" s="642"/>
      <c r="CV27" s="642"/>
      <c r="CW27" s="642"/>
      <c r="CX27" s="642"/>
      <c r="CY27" s="643"/>
      <c r="CZ27" s="646">
        <v>36.1</v>
      </c>
      <c r="DA27" s="675"/>
      <c r="DB27" s="675"/>
      <c r="DC27" s="676"/>
      <c r="DD27" s="649">
        <v>36260826</v>
      </c>
      <c r="DE27" s="642"/>
      <c r="DF27" s="642"/>
      <c r="DG27" s="642"/>
      <c r="DH27" s="642"/>
      <c r="DI27" s="642"/>
      <c r="DJ27" s="642"/>
      <c r="DK27" s="643"/>
      <c r="DL27" s="649">
        <v>35078856</v>
      </c>
      <c r="DM27" s="642"/>
      <c r="DN27" s="642"/>
      <c r="DO27" s="642"/>
      <c r="DP27" s="642"/>
      <c r="DQ27" s="642"/>
      <c r="DR27" s="642"/>
      <c r="DS27" s="642"/>
      <c r="DT27" s="642"/>
      <c r="DU27" s="642"/>
      <c r="DV27" s="643"/>
      <c r="DW27" s="646">
        <v>21.4</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v>70015945</v>
      </c>
      <c r="S28" s="644"/>
      <c r="T28" s="644"/>
      <c r="U28" s="644"/>
      <c r="V28" s="644"/>
      <c r="W28" s="644"/>
      <c r="X28" s="644"/>
      <c r="Y28" s="645"/>
      <c r="Z28" s="703">
        <v>27.4</v>
      </c>
      <c r="AA28" s="703"/>
      <c r="AB28" s="703"/>
      <c r="AC28" s="703"/>
      <c r="AD28" s="704">
        <v>66342064</v>
      </c>
      <c r="AE28" s="704"/>
      <c r="AF28" s="704"/>
      <c r="AG28" s="704"/>
      <c r="AH28" s="704"/>
      <c r="AI28" s="704"/>
      <c r="AJ28" s="704"/>
      <c r="AK28" s="704"/>
      <c r="AL28" s="646">
        <v>40.4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4486272</v>
      </c>
      <c r="CS28" s="644"/>
      <c r="CT28" s="644"/>
      <c r="CU28" s="644"/>
      <c r="CV28" s="644"/>
      <c r="CW28" s="644"/>
      <c r="CX28" s="644"/>
      <c r="CY28" s="645"/>
      <c r="CZ28" s="646">
        <v>1.8</v>
      </c>
      <c r="DA28" s="675"/>
      <c r="DB28" s="675"/>
      <c r="DC28" s="676"/>
      <c r="DD28" s="649">
        <v>4400973</v>
      </c>
      <c r="DE28" s="644"/>
      <c r="DF28" s="644"/>
      <c r="DG28" s="644"/>
      <c r="DH28" s="644"/>
      <c r="DI28" s="644"/>
      <c r="DJ28" s="644"/>
      <c r="DK28" s="645"/>
      <c r="DL28" s="649">
        <v>4400973</v>
      </c>
      <c r="DM28" s="644"/>
      <c r="DN28" s="644"/>
      <c r="DO28" s="644"/>
      <c r="DP28" s="644"/>
      <c r="DQ28" s="644"/>
      <c r="DR28" s="644"/>
      <c r="DS28" s="644"/>
      <c r="DT28" s="644"/>
      <c r="DU28" s="644"/>
      <c r="DV28" s="645"/>
      <c r="DW28" s="646">
        <v>2.7</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18931262</v>
      </c>
      <c r="S29" s="644"/>
      <c r="T29" s="644"/>
      <c r="U29" s="644"/>
      <c r="V29" s="644"/>
      <c r="W29" s="644"/>
      <c r="X29" s="644"/>
      <c r="Y29" s="645"/>
      <c r="Z29" s="703">
        <v>7.4</v>
      </c>
      <c r="AA29" s="703"/>
      <c r="AB29" s="703"/>
      <c r="AC29" s="703"/>
      <c r="AD29" s="704" t="s">
        <v>172</v>
      </c>
      <c r="AE29" s="704"/>
      <c r="AF29" s="704"/>
      <c r="AG29" s="704"/>
      <c r="AH29" s="704"/>
      <c r="AI29" s="704"/>
      <c r="AJ29" s="704"/>
      <c r="AK29" s="704"/>
      <c r="AL29" s="646" t="s">
        <v>172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65</v>
      </c>
      <c r="CG29" s="682"/>
      <c r="CH29" s="682"/>
      <c r="CI29" s="682"/>
      <c r="CJ29" s="682"/>
      <c r="CK29" s="682"/>
      <c r="CL29" s="682"/>
      <c r="CM29" s="682"/>
      <c r="CN29" s="682"/>
      <c r="CO29" s="682"/>
      <c r="CP29" s="682"/>
      <c r="CQ29" s="683"/>
      <c r="CR29" s="641">
        <v>4486272</v>
      </c>
      <c r="CS29" s="642"/>
      <c r="CT29" s="642"/>
      <c r="CU29" s="642"/>
      <c r="CV29" s="642"/>
      <c r="CW29" s="642"/>
      <c r="CX29" s="642"/>
      <c r="CY29" s="643"/>
      <c r="CZ29" s="646">
        <v>1.8</v>
      </c>
      <c r="DA29" s="675"/>
      <c r="DB29" s="675"/>
      <c r="DC29" s="676"/>
      <c r="DD29" s="649">
        <v>4400973</v>
      </c>
      <c r="DE29" s="642"/>
      <c r="DF29" s="642"/>
      <c r="DG29" s="642"/>
      <c r="DH29" s="642"/>
      <c r="DI29" s="642"/>
      <c r="DJ29" s="642"/>
      <c r="DK29" s="643"/>
      <c r="DL29" s="649">
        <v>4400973</v>
      </c>
      <c r="DM29" s="642"/>
      <c r="DN29" s="642"/>
      <c r="DO29" s="642"/>
      <c r="DP29" s="642"/>
      <c r="DQ29" s="642"/>
      <c r="DR29" s="642"/>
      <c r="DS29" s="642"/>
      <c r="DT29" s="642"/>
      <c r="DU29" s="642"/>
      <c r="DV29" s="643"/>
      <c r="DW29" s="646">
        <v>2.7</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341509</v>
      </c>
      <c r="S30" s="644"/>
      <c r="T30" s="644"/>
      <c r="U30" s="644"/>
      <c r="V30" s="644"/>
      <c r="W30" s="644"/>
      <c r="X30" s="644"/>
      <c r="Y30" s="645"/>
      <c r="Z30" s="703">
        <v>0.1</v>
      </c>
      <c r="AA30" s="703"/>
      <c r="AB30" s="703"/>
      <c r="AC30" s="703"/>
      <c r="AD30" s="704">
        <v>136833</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184</v>
      </c>
      <c r="AY30" s="741"/>
      <c r="AZ30" s="741"/>
      <c r="BA30" s="741"/>
      <c r="BB30" s="741"/>
      <c r="BC30" s="741"/>
      <c r="BD30" s="741"/>
      <c r="BE30" s="741"/>
      <c r="BF30" s="742"/>
      <c r="BG30" s="721">
        <v>99.2</v>
      </c>
      <c r="BH30" s="722"/>
      <c r="BI30" s="722"/>
      <c r="BJ30" s="722"/>
      <c r="BK30" s="722"/>
      <c r="BL30" s="722"/>
      <c r="BM30" s="723">
        <v>98.3</v>
      </c>
      <c r="BN30" s="722"/>
      <c r="BO30" s="722"/>
      <c r="BP30" s="722"/>
      <c r="BQ30" s="724"/>
      <c r="BR30" s="721">
        <v>99.1</v>
      </c>
      <c r="BS30" s="722"/>
      <c r="BT30" s="722"/>
      <c r="BU30" s="722"/>
      <c r="BV30" s="722"/>
      <c r="BW30" s="722"/>
      <c r="BX30" s="723">
        <v>97.7</v>
      </c>
      <c r="BY30" s="722"/>
      <c r="BZ30" s="722"/>
      <c r="CA30" s="722"/>
      <c r="CB30" s="724"/>
      <c r="CD30" s="727"/>
      <c r="CE30" s="728"/>
      <c r="CF30" s="685" t="s">
        <v>307</v>
      </c>
      <c r="CG30" s="682"/>
      <c r="CH30" s="682"/>
      <c r="CI30" s="682"/>
      <c r="CJ30" s="682"/>
      <c r="CK30" s="682"/>
      <c r="CL30" s="682"/>
      <c r="CM30" s="682"/>
      <c r="CN30" s="682"/>
      <c r="CO30" s="682"/>
      <c r="CP30" s="682"/>
      <c r="CQ30" s="683"/>
      <c r="CR30" s="641">
        <v>4098186</v>
      </c>
      <c r="CS30" s="644"/>
      <c r="CT30" s="644"/>
      <c r="CU30" s="644"/>
      <c r="CV30" s="644"/>
      <c r="CW30" s="644"/>
      <c r="CX30" s="644"/>
      <c r="CY30" s="645"/>
      <c r="CZ30" s="646">
        <v>1.7</v>
      </c>
      <c r="DA30" s="675"/>
      <c r="DB30" s="675"/>
      <c r="DC30" s="676"/>
      <c r="DD30" s="649">
        <v>4098186</v>
      </c>
      <c r="DE30" s="644"/>
      <c r="DF30" s="644"/>
      <c r="DG30" s="644"/>
      <c r="DH30" s="644"/>
      <c r="DI30" s="644"/>
      <c r="DJ30" s="644"/>
      <c r="DK30" s="645"/>
      <c r="DL30" s="649">
        <v>4098186</v>
      </c>
      <c r="DM30" s="644"/>
      <c r="DN30" s="644"/>
      <c r="DO30" s="644"/>
      <c r="DP30" s="644"/>
      <c r="DQ30" s="644"/>
      <c r="DR30" s="644"/>
      <c r="DS30" s="644"/>
      <c r="DT30" s="644"/>
      <c r="DU30" s="644"/>
      <c r="DV30" s="645"/>
      <c r="DW30" s="646">
        <v>2.5</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64015</v>
      </c>
      <c r="S31" s="644"/>
      <c r="T31" s="644"/>
      <c r="U31" s="644"/>
      <c r="V31" s="644"/>
      <c r="W31" s="644"/>
      <c r="X31" s="644"/>
      <c r="Y31" s="645"/>
      <c r="Z31" s="703">
        <v>0</v>
      </c>
      <c r="AA31" s="703"/>
      <c r="AB31" s="703"/>
      <c r="AC31" s="703"/>
      <c r="AD31" s="704" t="s">
        <v>172</v>
      </c>
      <c r="AE31" s="704"/>
      <c r="AF31" s="704"/>
      <c r="AG31" s="704"/>
      <c r="AH31" s="704"/>
      <c r="AI31" s="704"/>
      <c r="AJ31" s="704"/>
      <c r="AK31" s="704"/>
      <c r="AL31" s="646" t="s">
        <v>172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99.2</v>
      </c>
      <c r="BH31" s="642"/>
      <c r="BI31" s="642"/>
      <c r="BJ31" s="642"/>
      <c r="BK31" s="642"/>
      <c r="BL31" s="642"/>
      <c r="BM31" s="647">
        <v>98.3</v>
      </c>
      <c r="BN31" s="720"/>
      <c r="BO31" s="720"/>
      <c r="BP31" s="720"/>
      <c r="BQ31" s="681"/>
      <c r="BR31" s="719">
        <v>99</v>
      </c>
      <c r="BS31" s="642"/>
      <c r="BT31" s="642"/>
      <c r="BU31" s="642"/>
      <c r="BV31" s="642"/>
      <c r="BW31" s="642"/>
      <c r="BX31" s="647">
        <v>97.6</v>
      </c>
      <c r="BY31" s="720"/>
      <c r="BZ31" s="720"/>
      <c r="CA31" s="720"/>
      <c r="CB31" s="681"/>
      <c r="CD31" s="727"/>
      <c r="CE31" s="728"/>
      <c r="CF31" s="685" t="s">
        <v>311</v>
      </c>
      <c r="CG31" s="682"/>
      <c r="CH31" s="682"/>
      <c r="CI31" s="682"/>
      <c r="CJ31" s="682"/>
      <c r="CK31" s="682"/>
      <c r="CL31" s="682"/>
      <c r="CM31" s="682"/>
      <c r="CN31" s="682"/>
      <c r="CO31" s="682"/>
      <c r="CP31" s="682"/>
      <c r="CQ31" s="683"/>
      <c r="CR31" s="641">
        <v>388086</v>
      </c>
      <c r="CS31" s="642"/>
      <c r="CT31" s="642"/>
      <c r="CU31" s="642"/>
      <c r="CV31" s="642"/>
      <c r="CW31" s="642"/>
      <c r="CX31" s="642"/>
      <c r="CY31" s="643"/>
      <c r="CZ31" s="646">
        <v>0.2</v>
      </c>
      <c r="DA31" s="675"/>
      <c r="DB31" s="675"/>
      <c r="DC31" s="676"/>
      <c r="DD31" s="649">
        <v>302787</v>
      </c>
      <c r="DE31" s="642"/>
      <c r="DF31" s="642"/>
      <c r="DG31" s="642"/>
      <c r="DH31" s="642"/>
      <c r="DI31" s="642"/>
      <c r="DJ31" s="642"/>
      <c r="DK31" s="643"/>
      <c r="DL31" s="649">
        <v>302787</v>
      </c>
      <c r="DM31" s="642"/>
      <c r="DN31" s="642"/>
      <c r="DO31" s="642"/>
      <c r="DP31" s="642"/>
      <c r="DQ31" s="642"/>
      <c r="DR31" s="642"/>
      <c r="DS31" s="642"/>
      <c r="DT31" s="642"/>
      <c r="DU31" s="642"/>
      <c r="DV31" s="643"/>
      <c r="DW31" s="646">
        <v>0.2</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4824391</v>
      </c>
      <c r="S32" s="644"/>
      <c r="T32" s="644"/>
      <c r="U32" s="644"/>
      <c r="V32" s="644"/>
      <c r="W32" s="644"/>
      <c r="X32" s="644"/>
      <c r="Y32" s="645"/>
      <c r="Z32" s="703">
        <v>1.9</v>
      </c>
      <c r="AA32" s="703"/>
      <c r="AB32" s="703"/>
      <c r="AC32" s="703"/>
      <c r="AD32" s="704" t="s">
        <v>172</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t="s">
        <v>172</v>
      </c>
      <c r="BH32" s="657"/>
      <c r="BI32" s="657"/>
      <c r="BJ32" s="657"/>
      <c r="BK32" s="657"/>
      <c r="BL32" s="657"/>
      <c r="BM32" s="701" t="s">
        <v>172</v>
      </c>
      <c r="BN32" s="657"/>
      <c r="BO32" s="657"/>
      <c r="BP32" s="657"/>
      <c r="BQ32" s="694"/>
      <c r="BR32" s="718" t="s">
        <v>172</v>
      </c>
      <c r="BS32" s="657"/>
      <c r="BT32" s="657"/>
      <c r="BU32" s="657"/>
      <c r="BV32" s="657"/>
      <c r="BW32" s="657"/>
      <c r="BX32" s="701" t="s">
        <v>225</v>
      </c>
      <c r="BY32" s="657"/>
      <c r="BZ32" s="657"/>
      <c r="CA32" s="657"/>
      <c r="CB32" s="694"/>
      <c r="CD32" s="729"/>
      <c r="CE32" s="730"/>
      <c r="CF32" s="685" t="s">
        <v>314</v>
      </c>
      <c r="CG32" s="682"/>
      <c r="CH32" s="682"/>
      <c r="CI32" s="682"/>
      <c r="CJ32" s="682"/>
      <c r="CK32" s="682"/>
      <c r="CL32" s="682"/>
      <c r="CM32" s="682"/>
      <c r="CN32" s="682"/>
      <c r="CO32" s="682"/>
      <c r="CP32" s="682"/>
      <c r="CQ32" s="683"/>
      <c r="CR32" s="641" t="s">
        <v>172</v>
      </c>
      <c r="CS32" s="644"/>
      <c r="CT32" s="644"/>
      <c r="CU32" s="644"/>
      <c r="CV32" s="644"/>
      <c r="CW32" s="644"/>
      <c r="CX32" s="644"/>
      <c r="CY32" s="645"/>
      <c r="CZ32" s="646" t="s">
        <v>172</v>
      </c>
      <c r="DA32" s="675"/>
      <c r="DB32" s="675"/>
      <c r="DC32" s="676"/>
      <c r="DD32" s="649" t="s">
        <v>172</v>
      </c>
      <c r="DE32" s="644"/>
      <c r="DF32" s="644"/>
      <c r="DG32" s="644"/>
      <c r="DH32" s="644"/>
      <c r="DI32" s="644"/>
      <c r="DJ32" s="644"/>
      <c r="DK32" s="645"/>
      <c r="DL32" s="649" t="s">
        <v>172</v>
      </c>
      <c r="DM32" s="644"/>
      <c r="DN32" s="644"/>
      <c r="DO32" s="644"/>
      <c r="DP32" s="644"/>
      <c r="DQ32" s="644"/>
      <c r="DR32" s="644"/>
      <c r="DS32" s="644"/>
      <c r="DT32" s="644"/>
      <c r="DU32" s="644"/>
      <c r="DV32" s="645"/>
      <c r="DW32" s="646" t="s">
        <v>172</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3913675</v>
      </c>
      <c r="S33" s="644"/>
      <c r="T33" s="644"/>
      <c r="U33" s="644"/>
      <c r="V33" s="644"/>
      <c r="W33" s="644"/>
      <c r="X33" s="644"/>
      <c r="Y33" s="645"/>
      <c r="Z33" s="703">
        <v>1.5</v>
      </c>
      <c r="AA33" s="703"/>
      <c r="AB33" s="703"/>
      <c r="AC33" s="703"/>
      <c r="AD33" s="704" t="s">
        <v>172</v>
      </c>
      <c r="AE33" s="704"/>
      <c r="AF33" s="704"/>
      <c r="AG33" s="704"/>
      <c r="AH33" s="704"/>
      <c r="AI33" s="704"/>
      <c r="AJ33" s="704"/>
      <c r="AK33" s="704"/>
      <c r="AL33" s="646" t="s">
        <v>172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87553621</v>
      </c>
      <c r="CS33" s="642"/>
      <c r="CT33" s="642"/>
      <c r="CU33" s="642"/>
      <c r="CV33" s="642"/>
      <c r="CW33" s="642"/>
      <c r="CX33" s="642"/>
      <c r="CY33" s="643"/>
      <c r="CZ33" s="646">
        <v>35.700000000000003</v>
      </c>
      <c r="DA33" s="675"/>
      <c r="DB33" s="675"/>
      <c r="DC33" s="676"/>
      <c r="DD33" s="649">
        <v>72013485</v>
      </c>
      <c r="DE33" s="642"/>
      <c r="DF33" s="642"/>
      <c r="DG33" s="642"/>
      <c r="DH33" s="642"/>
      <c r="DI33" s="642"/>
      <c r="DJ33" s="642"/>
      <c r="DK33" s="643"/>
      <c r="DL33" s="649">
        <v>59550463</v>
      </c>
      <c r="DM33" s="642"/>
      <c r="DN33" s="642"/>
      <c r="DO33" s="642"/>
      <c r="DP33" s="642"/>
      <c r="DQ33" s="642"/>
      <c r="DR33" s="642"/>
      <c r="DS33" s="642"/>
      <c r="DT33" s="642"/>
      <c r="DU33" s="642"/>
      <c r="DV33" s="643"/>
      <c r="DW33" s="646">
        <v>36.299999999999997</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4098362</v>
      </c>
      <c r="S34" s="644"/>
      <c r="T34" s="644"/>
      <c r="U34" s="644"/>
      <c r="V34" s="644"/>
      <c r="W34" s="644"/>
      <c r="X34" s="644"/>
      <c r="Y34" s="645"/>
      <c r="Z34" s="703">
        <v>1.6</v>
      </c>
      <c r="AA34" s="703"/>
      <c r="AB34" s="703"/>
      <c r="AC34" s="703"/>
      <c r="AD34" s="704">
        <v>19398</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41264861</v>
      </c>
      <c r="CS34" s="644"/>
      <c r="CT34" s="644"/>
      <c r="CU34" s="644"/>
      <c r="CV34" s="644"/>
      <c r="CW34" s="644"/>
      <c r="CX34" s="644"/>
      <c r="CY34" s="645"/>
      <c r="CZ34" s="646">
        <v>16.8</v>
      </c>
      <c r="DA34" s="675"/>
      <c r="DB34" s="675"/>
      <c r="DC34" s="676"/>
      <c r="DD34" s="649">
        <v>34081692</v>
      </c>
      <c r="DE34" s="644"/>
      <c r="DF34" s="644"/>
      <c r="DG34" s="644"/>
      <c r="DH34" s="644"/>
      <c r="DI34" s="644"/>
      <c r="DJ34" s="644"/>
      <c r="DK34" s="645"/>
      <c r="DL34" s="649">
        <v>32795909</v>
      </c>
      <c r="DM34" s="644"/>
      <c r="DN34" s="644"/>
      <c r="DO34" s="644"/>
      <c r="DP34" s="644"/>
      <c r="DQ34" s="644"/>
      <c r="DR34" s="644"/>
      <c r="DS34" s="644"/>
      <c r="DT34" s="644"/>
      <c r="DU34" s="644"/>
      <c r="DV34" s="645"/>
      <c r="DW34" s="646">
        <v>20</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232000</v>
      </c>
      <c r="S35" s="644"/>
      <c r="T35" s="644"/>
      <c r="U35" s="644"/>
      <c r="V35" s="644"/>
      <c r="W35" s="644"/>
      <c r="X35" s="644"/>
      <c r="Y35" s="645"/>
      <c r="Z35" s="703">
        <v>0.1</v>
      </c>
      <c r="AA35" s="703"/>
      <c r="AB35" s="703"/>
      <c r="AC35" s="703"/>
      <c r="AD35" s="704" t="s">
        <v>172</v>
      </c>
      <c r="AE35" s="704"/>
      <c r="AF35" s="704"/>
      <c r="AG35" s="704"/>
      <c r="AH35" s="704"/>
      <c r="AI35" s="704"/>
      <c r="AJ35" s="704"/>
      <c r="AK35" s="704"/>
      <c r="AL35" s="646" t="s">
        <v>172</v>
      </c>
      <c r="AM35" s="647"/>
      <c r="AN35" s="647"/>
      <c r="AO35" s="705"/>
      <c r="AP35" s="214"/>
      <c r="AQ35" s="709" t="s">
        <v>322</v>
      </c>
      <c r="AR35" s="710"/>
      <c r="AS35" s="710"/>
      <c r="AT35" s="710"/>
      <c r="AU35" s="710"/>
      <c r="AV35" s="710"/>
      <c r="AW35" s="710"/>
      <c r="AX35" s="710"/>
      <c r="AY35" s="711"/>
      <c r="AZ35" s="706">
        <v>21248682</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1535907</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4189935</v>
      </c>
      <c r="CS35" s="642"/>
      <c r="CT35" s="642"/>
      <c r="CU35" s="642"/>
      <c r="CV35" s="642"/>
      <c r="CW35" s="642"/>
      <c r="CX35" s="642"/>
      <c r="CY35" s="643"/>
      <c r="CZ35" s="646">
        <v>1.7</v>
      </c>
      <c r="DA35" s="675"/>
      <c r="DB35" s="675"/>
      <c r="DC35" s="676"/>
      <c r="DD35" s="649">
        <v>3314123</v>
      </c>
      <c r="DE35" s="642"/>
      <c r="DF35" s="642"/>
      <c r="DG35" s="642"/>
      <c r="DH35" s="642"/>
      <c r="DI35" s="642"/>
      <c r="DJ35" s="642"/>
      <c r="DK35" s="643"/>
      <c r="DL35" s="649">
        <v>3296188</v>
      </c>
      <c r="DM35" s="642"/>
      <c r="DN35" s="642"/>
      <c r="DO35" s="642"/>
      <c r="DP35" s="642"/>
      <c r="DQ35" s="642"/>
      <c r="DR35" s="642"/>
      <c r="DS35" s="642"/>
      <c r="DT35" s="642"/>
      <c r="DU35" s="642"/>
      <c r="DV35" s="643"/>
      <c r="DW35" s="646">
        <v>2</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172</v>
      </c>
      <c r="S36" s="644"/>
      <c r="T36" s="644"/>
      <c r="U36" s="644"/>
      <c r="V36" s="644"/>
      <c r="W36" s="644"/>
      <c r="X36" s="644"/>
      <c r="Y36" s="645"/>
      <c r="Z36" s="703" t="s">
        <v>172</v>
      </c>
      <c r="AA36" s="703"/>
      <c r="AB36" s="703"/>
      <c r="AC36" s="703"/>
      <c r="AD36" s="704" t="s">
        <v>172</v>
      </c>
      <c r="AE36" s="704"/>
      <c r="AF36" s="704"/>
      <c r="AG36" s="704"/>
      <c r="AH36" s="704"/>
      <c r="AI36" s="704"/>
      <c r="AJ36" s="704"/>
      <c r="AK36" s="704"/>
      <c r="AL36" s="646" t="s">
        <v>172</v>
      </c>
      <c r="AM36" s="647"/>
      <c r="AN36" s="647"/>
      <c r="AO36" s="705"/>
      <c r="AQ36" s="678" t="s">
        <v>326</v>
      </c>
      <c r="AR36" s="679"/>
      <c r="AS36" s="679"/>
      <c r="AT36" s="679"/>
      <c r="AU36" s="679"/>
      <c r="AV36" s="679"/>
      <c r="AW36" s="679"/>
      <c r="AX36" s="679"/>
      <c r="AY36" s="680"/>
      <c r="AZ36" s="641">
        <v>165554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1010803</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13678743</v>
      </c>
      <c r="CS36" s="644"/>
      <c r="CT36" s="644"/>
      <c r="CU36" s="644"/>
      <c r="CV36" s="644"/>
      <c r="CW36" s="644"/>
      <c r="CX36" s="644"/>
      <c r="CY36" s="645"/>
      <c r="CZ36" s="646">
        <v>5.6</v>
      </c>
      <c r="DA36" s="675"/>
      <c r="DB36" s="675"/>
      <c r="DC36" s="676"/>
      <c r="DD36" s="649">
        <v>9871751</v>
      </c>
      <c r="DE36" s="644"/>
      <c r="DF36" s="644"/>
      <c r="DG36" s="644"/>
      <c r="DH36" s="644"/>
      <c r="DI36" s="644"/>
      <c r="DJ36" s="644"/>
      <c r="DK36" s="645"/>
      <c r="DL36" s="649">
        <v>7457397</v>
      </c>
      <c r="DM36" s="644"/>
      <c r="DN36" s="644"/>
      <c r="DO36" s="644"/>
      <c r="DP36" s="644"/>
      <c r="DQ36" s="644"/>
      <c r="DR36" s="644"/>
      <c r="DS36" s="644"/>
      <c r="DT36" s="644"/>
      <c r="DU36" s="644"/>
      <c r="DV36" s="645"/>
      <c r="DW36" s="646">
        <v>4.5</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t="s">
        <v>172</v>
      </c>
      <c r="S37" s="644"/>
      <c r="T37" s="644"/>
      <c r="U37" s="644"/>
      <c r="V37" s="644"/>
      <c r="W37" s="644"/>
      <c r="X37" s="644"/>
      <c r="Y37" s="645"/>
      <c r="Z37" s="703" t="s">
        <v>172</v>
      </c>
      <c r="AA37" s="703"/>
      <c r="AB37" s="703"/>
      <c r="AC37" s="703"/>
      <c r="AD37" s="704" t="s">
        <v>225</v>
      </c>
      <c r="AE37" s="704"/>
      <c r="AF37" s="704"/>
      <c r="AG37" s="704"/>
      <c r="AH37" s="704"/>
      <c r="AI37" s="704"/>
      <c r="AJ37" s="704"/>
      <c r="AK37" s="704"/>
      <c r="AL37" s="646" t="s">
        <v>172</v>
      </c>
      <c r="AM37" s="647"/>
      <c r="AN37" s="647"/>
      <c r="AO37" s="705"/>
      <c r="AQ37" s="678" t="s">
        <v>330</v>
      </c>
      <c r="AR37" s="679"/>
      <c r="AS37" s="679"/>
      <c r="AT37" s="679"/>
      <c r="AU37" s="679"/>
      <c r="AV37" s="679"/>
      <c r="AW37" s="679"/>
      <c r="AX37" s="679"/>
      <c r="AY37" s="680"/>
      <c r="AZ37" s="641">
        <v>17223</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102564</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2860689</v>
      </c>
      <c r="CS37" s="642"/>
      <c r="CT37" s="642"/>
      <c r="CU37" s="642"/>
      <c r="CV37" s="642"/>
      <c r="CW37" s="642"/>
      <c r="CX37" s="642"/>
      <c r="CY37" s="643"/>
      <c r="CZ37" s="646">
        <v>1.2</v>
      </c>
      <c r="DA37" s="675"/>
      <c r="DB37" s="675"/>
      <c r="DC37" s="676"/>
      <c r="DD37" s="649">
        <v>2860689</v>
      </c>
      <c r="DE37" s="642"/>
      <c r="DF37" s="642"/>
      <c r="DG37" s="642"/>
      <c r="DH37" s="642"/>
      <c r="DI37" s="642"/>
      <c r="DJ37" s="642"/>
      <c r="DK37" s="643"/>
      <c r="DL37" s="649">
        <v>2037688</v>
      </c>
      <c r="DM37" s="642"/>
      <c r="DN37" s="642"/>
      <c r="DO37" s="642"/>
      <c r="DP37" s="642"/>
      <c r="DQ37" s="642"/>
      <c r="DR37" s="642"/>
      <c r="DS37" s="642"/>
      <c r="DT37" s="642"/>
      <c r="DU37" s="642"/>
      <c r="DV37" s="643"/>
      <c r="DW37" s="646">
        <v>1.2</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255242532</v>
      </c>
      <c r="S38" s="693"/>
      <c r="T38" s="693"/>
      <c r="U38" s="693"/>
      <c r="V38" s="693"/>
      <c r="W38" s="693"/>
      <c r="X38" s="693"/>
      <c r="Y38" s="698"/>
      <c r="Z38" s="699">
        <v>100</v>
      </c>
      <c r="AA38" s="699"/>
      <c r="AB38" s="699"/>
      <c r="AC38" s="699"/>
      <c r="AD38" s="700">
        <v>164082850</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172</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148141</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21248682</v>
      </c>
      <c r="CS38" s="644"/>
      <c r="CT38" s="644"/>
      <c r="CU38" s="644"/>
      <c r="CV38" s="644"/>
      <c r="CW38" s="644"/>
      <c r="CX38" s="644"/>
      <c r="CY38" s="645"/>
      <c r="CZ38" s="646">
        <v>8.6999999999999993</v>
      </c>
      <c r="DA38" s="675"/>
      <c r="DB38" s="675"/>
      <c r="DC38" s="676"/>
      <c r="DD38" s="649">
        <v>18174028</v>
      </c>
      <c r="DE38" s="644"/>
      <c r="DF38" s="644"/>
      <c r="DG38" s="644"/>
      <c r="DH38" s="644"/>
      <c r="DI38" s="644"/>
      <c r="DJ38" s="644"/>
      <c r="DK38" s="645"/>
      <c r="DL38" s="649">
        <v>15943895</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172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116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5198999</v>
      </c>
      <c r="CS39" s="642"/>
      <c r="CT39" s="642"/>
      <c r="CU39" s="642"/>
      <c r="CV39" s="642"/>
      <c r="CW39" s="642"/>
      <c r="CX39" s="642"/>
      <c r="CY39" s="643"/>
      <c r="CZ39" s="646">
        <v>2.1</v>
      </c>
      <c r="DA39" s="675"/>
      <c r="DB39" s="675"/>
      <c r="DC39" s="676"/>
      <c r="DD39" s="649">
        <v>5101795</v>
      </c>
      <c r="DE39" s="642"/>
      <c r="DF39" s="642"/>
      <c r="DG39" s="642"/>
      <c r="DH39" s="642"/>
      <c r="DI39" s="642"/>
      <c r="DJ39" s="642"/>
      <c r="DK39" s="643"/>
      <c r="DL39" s="649" t="s">
        <v>225</v>
      </c>
      <c r="DM39" s="642"/>
      <c r="DN39" s="642"/>
      <c r="DO39" s="642"/>
      <c r="DP39" s="642"/>
      <c r="DQ39" s="642"/>
      <c r="DR39" s="642"/>
      <c r="DS39" s="642"/>
      <c r="DT39" s="642"/>
      <c r="DU39" s="642"/>
      <c r="DV39" s="643"/>
      <c r="DW39" s="646" t="s">
        <v>172</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5643257</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94</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1972401</v>
      </c>
      <c r="CS40" s="644"/>
      <c r="CT40" s="644"/>
      <c r="CU40" s="644"/>
      <c r="CV40" s="644"/>
      <c r="CW40" s="644"/>
      <c r="CX40" s="644"/>
      <c r="CY40" s="645"/>
      <c r="CZ40" s="646">
        <v>0.8</v>
      </c>
      <c r="DA40" s="675"/>
      <c r="DB40" s="675"/>
      <c r="DC40" s="676"/>
      <c r="DD40" s="649">
        <v>1470096</v>
      </c>
      <c r="DE40" s="644"/>
      <c r="DF40" s="644"/>
      <c r="DG40" s="644"/>
      <c r="DH40" s="644"/>
      <c r="DI40" s="644"/>
      <c r="DJ40" s="644"/>
      <c r="DK40" s="645"/>
      <c r="DL40" s="649">
        <v>57074</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15422648</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308</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172</v>
      </c>
      <c r="CS41" s="642"/>
      <c r="CT41" s="642"/>
      <c r="CU41" s="642"/>
      <c r="CV41" s="642"/>
      <c r="CW41" s="642"/>
      <c r="CX41" s="642"/>
      <c r="CY41" s="643"/>
      <c r="CZ41" s="646" t="s">
        <v>225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23504889</v>
      </c>
      <c r="CS42" s="644"/>
      <c r="CT42" s="644"/>
      <c r="CU42" s="644"/>
      <c r="CV42" s="644"/>
      <c r="CW42" s="644"/>
      <c r="CX42" s="644"/>
      <c r="CY42" s="645"/>
      <c r="CZ42" s="646">
        <v>9.6</v>
      </c>
      <c r="DA42" s="647"/>
      <c r="DB42" s="647"/>
      <c r="DC42" s="648"/>
      <c r="DD42" s="649">
        <v>17414373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1091919</v>
      </c>
      <c r="CS43" s="642"/>
      <c r="CT43" s="642"/>
      <c r="CU43" s="642"/>
      <c r="CV43" s="642"/>
      <c r="CW43" s="642"/>
      <c r="CX43" s="642"/>
      <c r="CY43" s="643"/>
      <c r="CZ43" s="646">
        <v>0.4</v>
      </c>
      <c r="DA43" s="675"/>
      <c r="DB43" s="675"/>
      <c r="DC43" s="676"/>
      <c r="DD43" s="649">
        <v>951318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303</v>
      </c>
      <c r="CE44" s="670"/>
      <c r="CF44" s="638" t="s">
        <v>352</v>
      </c>
      <c r="CG44" s="639"/>
      <c r="CH44" s="639"/>
      <c r="CI44" s="639"/>
      <c r="CJ44" s="639"/>
      <c r="CK44" s="639"/>
      <c r="CL44" s="639"/>
      <c r="CM44" s="639"/>
      <c r="CN44" s="639"/>
      <c r="CO44" s="639"/>
      <c r="CP44" s="639"/>
      <c r="CQ44" s="640"/>
      <c r="CR44" s="641">
        <v>23504889</v>
      </c>
      <c r="CS44" s="644"/>
      <c r="CT44" s="644"/>
      <c r="CU44" s="644"/>
      <c r="CV44" s="644"/>
      <c r="CW44" s="644"/>
      <c r="CX44" s="644"/>
      <c r="CY44" s="645"/>
      <c r="CZ44" s="646">
        <v>9.6</v>
      </c>
      <c r="DA44" s="647"/>
      <c r="DB44" s="647"/>
      <c r="DC44" s="648"/>
      <c r="DD44" s="649">
        <v>17414373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1954330</v>
      </c>
      <c r="CS45" s="642"/>
      <c r="CT45" s="642"/>
      <c r="CU45" s="642"/>
      <c r="CV45" s="642"/>
      <c r="CW45" s="642"/>
      <c r="CX45" s="642"/>
      <c r="CY45" s="643"/>
      <c r="CZ45" s="646">
        <v>0.8</v>
      </c>
      <c r="DA45" s="675"/>
      <c r="DB45" s="675"/>
      <c r="DC45" s="676"/>
      <c r="DD45" s="649">
        <v>244988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21550559</v>
      </c>
      <c r="CS46" s="644"/>
      <c r="CT46" s="644"/>
      <c r="CU46" s="644"/>
      <c r="CV46" s="644"/>
      <c r="CW46" s="644"/>
      <c r="CX46" s="644"/>
      <c r="CY46" s="645"/>
      <c r="CZ46" s="646">
        <v>8.8000000000000007</v>
      </c>
      <c r="DA46" s="647"/>
      <c r="DB46" s="647"/>
      <c r="DC46" s="648"/>
      <c r="DD46" s="649">
        <v>17169385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t="s">
        <v>172</v>
      </c>
      <c r="CS47" s="642"/>
      <c r="CT47" s="642"/>
      <c r="CU47" s="642"/>
      <c r="CV47" s="642"/>
      <c r="CW47" s="642"/>
      <c r="CX47" s="642"/>
      <c r="CY47" s="643"/>
      <c r="CZ47" s="646" t="s">
        <v>225</v>
      </c>
      <c r="DA47" s="675"/>
      <c r="DB47" s="675"/>
      <c r="DC47" s="676"/>
      <c r="DD47" s="649" t="s">
        <v>172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172</v>
      </c>
      <c r="CS48" s="644"/>
      <c r="CT48" s="644"/>
      <c r="CU48" s="644"/>
      <c r="CV48" s="644"/>
      <c r="CW48" s="644"/>
      <c r="CX48" s="644"/>
      <c r="CY48" s="645"/>
      <c r="CZ48" s="646" t="s">
        <v>172</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245043920</v>
      </c>
      <c r="CS49" s="657"/>
      <c r="CT49" s="657"/>
      <c r="CU49" s="657"/>
      <c r="CV49" s="657"/>
      <c r="CW49" s="657"/>
      <c r="CX49" s="657"/>
      <c r="CY49" s="658"/>
      <c r="CZ49" s="659">
        <v>100</v>
      </c>
      <c r="DA49" s="660"/>
      <c r="DB49" s="660"/>
      <c r="DC49" s="661"/>
      <c r="DD49" s="662">
        <v>168213258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cmqgORm+sHUaVfxmsT+O6g72ZQAMdC+5mkFi+NM9SF1e4iPG2Eqc6ZqfCt1NSO5+sfljQ4IUdLjrXSQDw2WmA==" saltValue="b4AX710XxttViI0XHCjsLw==" spinCount="100000" sheet="1" objects="1" scenarios="1"/>
  <customSheetViews>
    <customSheetView guid="{AA1F2E1A-F6C5-4625-B406-C6D30C3C0456}" showGridLines="0" fitToPage="1" hiddenRows="1" hiddenColumns="1">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255654</v>
      </c>
      <c r="R7" s="1174"/>
      <c r="S7" s="1174"/>
      <c r="T7" s="1174"/>
      <c r="U7" s="1174"/>
      <c r="V7" s="1174">
        <v>245455</v>
      </c>
      <c r="W7" s="1174"/>
      <c r="X7" s="1174"/>
      <c r="Y7" s="1174"/>
      <c r="Z7" s="1174"/>
      <c r="AA7" s="1174">
        <v>10199</v>
      </c>
      <c r="AB7" s="1174"/>
      <c r="AC7" s="1174"/>
      <c r="AD7" s="1174"/>
      <c r="AE7" s="1175"/>
      <c r="AF7" s="1176">
        <v>9640</v>
      </c>
      <c r="AG7" s="1177"/>
      <c r="AH7" s="1177"/>
      <c r="AI7" s="1177"/>
      <c r="AJ7" s="1178"/>
      <c r="AK7" s="1160">
        <v>4824</v>
      </c>
      <c r="AL7" s="1161"/>
      <c r="AM7" s="1161"/>
      <c r="AN7" s="1161"/>
      <c r="AO7" s="1161"/>
      <c r="AP7" s="1161">
        <v>26531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550</v>
      </c>
      <c r="BT7" s="1165"/>
      <c r="BU7" s="1165"/>
      <c r="BV7" s="1165"/>
      <c r="BW7" s="1165"/>
      <c r="BX7" s="1165"/>
      <c r="BY7" s="1165"/>
      <c r="BZ7" s="1165"/>
      <c r="CA7" s="1165"/>
      <c r="CB7" s="1165"/>
      <c r="CC7" s="1165"/>
      <c r="CD7" s="1165"/>
      <c r="CE7" s="1165"/>
      <c r="CF7" s="1165"/>
      <c r="CG7" s="1166"/>
      <c r="CH7" s="1157">
        <v>-41</v>
      </c>
      <c r="CI7" s="1158"/>
      <c r="CJ7" s="1158"/>
      <c r="CK7" s="1158"/>
      <c r="CL7" s="1159"/>
      <c r="CM7" s="1157">
        <v>422</v>
      </c>
      <c r="CN7" s="1158"/>
      <c r="CO7" s="1158"/>
      <c r="CP7" s="1158"/>
      <c r="CQ7" s="1159"/>
      <c r="CR7" s="1157">
        <v>220</v>
      </c>
      <c r="CS7" s="1158"/>
      <c r="CT7" s="1158"/>
      <c r="CU7" s="1158"/>
      <c r="CV7" s="1159"/>
      <c r="CW7" s="1157">
        <v>191</v>
      </c>
      <c r="CX7" s="1158"/>
      <c r="CY7" s="1158"/>
      <c r="CZ7" s="1158"/>
      <c r="DA7" s="1159"/>
      <c r="DB7" s="1157" t="s">
        <v>559</v>
      </c>
      <c r="DC7" s="1158"/>
      <c r="DD7" s="1158"/>
      <c r="DE7" s="1158"/>
      <c r="DF7" s="1159"/>
      <c r="DG7" s="1157" t="s">
        <v>557</v>
      </c>
      <c r="DH7" s="1158"/>
      <c r="DI7" s="1158"/>
      <c r="DJ7" s="1158"/>
      <c r="DK7" s="1159"/>
      <c r="DL7" s="1157" t="s">
        <v>557</v>
      </c>
      <c r="DM7" s="1158"/>
      <c r="DN7" s="1158"/>
      <c r="DO7" s="1158"/>
      <c r="DP7" s="1159"/>
      <c r="DQ7" s="1157" t="s">
        <v>557</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551</v>
      </c>
      <c r="BT8" s="1084"/>
      <c r="BU8" s="1084"/>
      <c r="BV8" s="1084"/>
      <c r="BW8" s="1084"/>
      <c r="BX8" s="1084"/>
      <c r="BY8" s="1084"/>
      <c r="BZ8" s="1084"/>
      <c r="CA8" s="1084"/>
      <c r="CB8" s="1084"/>
      <c r="CC8" s="1084"/>
      <c r="CD8" s="1084"/>
      <c r="CE8" s="1084"/>
      <c r="CF8" s="1084"/>
      <c r="CG8" s="1085"/>
      <c r="CH8" s="1058">
        <v>-2</v>
      </c>
      <c r="CI8" s="1059"/>
      <c r="CJ8" s="1059"/>
      <c r="CK8" s="1059"/>
      <c r="CL8" s="1060"/>
      <c r="CM8" s="1058">
        <v>738</v>
      </c>
      <c r="CN8" s="1059"/>
      <c r="CO8" s="1059"/>
      <c r="CP8" s="1059"/>
      <c r="CQ8" s="1060"/>
      <c r="CR8" s="1058">
        <v>530</v>
      </c>
      <c r="CS8" s="1059"/>
      <c r="CT8" s="1059"/>
      <c r="CU8" s="1059"/>
      <c r="CV8" s="1060"/>
      <c r="CW8" s="1058">
        <v>583</v>
      </c>
      <c r="CX8" s="1059"/>
      <c r="CY8" s="1059"/>
      <c r="CZ8" s="1059"/>
      <c r="DA8" s="1060"/>
      <c r="DB8" s="1058" t="s">
        <v>561</v>
      </c>
      <c r="DC8" s="1059"/>
      <c r="DD8" s="1059"/>
      <c r="DE8" s="1059"/>
      <c r="DF8" s="1060"/>
      <c r="DG8" s="1058" t="s">
        <v>560</v>
      </c>
      <c r="DH8" s="1059"/>
      <c r="DI8" s="1059"/>
      <c r="DJ8" s="1059"/>
      <c r="DK8" s="1060"/>
      <c r="DL8" s="1058" t="s">
        <v>559</v>
      </c>
      <c r="DM8" s="1059"/>
      <c r="DN8" s="1059"/>
      <c r="DO8" s="1059"/>
      <c r="DP8" s="1060"/>
      <c r="DQ8" s="1058" t="s">
        <v>558</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552</v>
      </c>
      <c r="BT9" s="1084"/>
      <c r="BU9" s="1084"/>
      <c r="BV9" s="1084"/>
      <c r="BW9" s="1084"/>
      <c r="BX9" s="1084"/>
      <c r="BY9" s="1084"/>
      <c r="BZ9" s="1084"/>
      <c r="CA9" s="1084"/>
      <c r="CB9" s="1084"/>
      <c r="CC9" s="1084"/>
      <c r="CD9" s="1084"/>
      <c r="CE9" s="1084"/>
      <c r="CF9" s="1084"/>
      <c r="CG9" s="1085"/>
      <c r="CH9" s="1058">
        <v>-2</v>
      </c>
      <c r="CI9" s="1059"/>
      <c r="CJ9" s="1059"/>
      <c r="CK9" s="1059"/>
      <c r="CL9" s="1060"/>
      <c r="CM9" s="1058">
        <v>219</v>
      </c>
      <c r="CN9" s="1059"/>
      <c r="CO9" s="1059"/>
      <c r="CP9" s="1059"/>
      <c r="CQ9" s="1060"/>
      <c r="CR9" s="1058">
        <v>100</v>
      </c>
      <c r="CS9" s="1059"/>
      <c r="CT9" s="1059"/>
      <c r="CU9" s="1059"/>
      <c r="CV9" s="1060"/>
      <c r="CW9" s="1058">
        <v>31</v>
      </c>
      <c r="CX9" s="1059"/>
      <c r="CY9" s="1059"/>
      <c r="CZ9" s="1059"/>
      <c r="DA9" s="1060"/>
      <c r="DB9" s="1058" t="s">
        <v>557</v>
      </c>
      <c r="DC9" s="1059"/>
      <c r="DD9" s="1059"/>
      <c r="DE9" s="1059"/>
      <c r="DF9" s="1060"/>
      <c r="DG9" s="1058" t="s">
        <v>559</v>
      </c>
      <c r="DH9" s="1059"/>
      <c r="DI9" s="1059"/>
      <c r="DJ9" s="1059"/>
      <c r="DK9" s="1060"/>
      <c r="DL9" s="1058" t="s">
        <v>561</v>
      </c>
      <c r="DM9" s="1059"/>
      <c r="DN9" s="1059"/>
      <c r="DO9" s="1059"/>
      <c r="DP9" s="1060"/>
      <c r="DQ9" s="1058" t="s">
        <v>558</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572</v>
      </c>
      <c r="BS10" s="1083" t="s">
        <v>553</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60</v>
      </c>
      <c r="CN10" s="1059"/>
      <c r="CO10" s="1059"/>
      <c r="CP10" s="1059"/>
      <c r="CQ10" s="1060"/>
      <c r="CR10" s="1058">
        <v>10</v>
      </c>
      <c r="CS10" s="1059"/>
      <c r="CT10" s="1059"/>
      <c r="CU10" s="1059"/>
      <c r="CV10" s="1060"/>
      <c r="CW10" s="1058">
        <v>5</v>
      </c>
      <c r="CX10" s="1059"/>
      <c r="CY10" s="1059"/>
      <c r="CZ10" s="1059"/>
      <c r="DA10" s="1060"/>
      <c r="DB10" s="1058">
        <v>3553</v>
      </c>
      <c r="DC10" s="1059"/>
      <c r="DD10" s="1059"/>
      <c r="DE10" s="1059"/>
      <c r="DF10" s="1060"/>
      <c r="DG10" s="1058">
        <v>7807</v>
      </c>
      <c r="DH10" s="1059"/>
      <c r="DI10" s="1059"/>
      <c r="DJ10" s="1059"/>
      <c r="DK10" s="1060"/>
      <c r="DL10" s="1058" t="s">
        <v>557</v>
      </c>
      <c r="DM10" s="1059"/>
      <c r="DN10" s="1059"/>
      <c r="DO10" s="1059"/>
      <c r="DP10" s="1060"/>
      <c r="DQ10" s="1058" t="s">
        <v>558</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554</v>
      </c>
      <c r="BT11" s="1084"/>
      <c r="BU11" s="1084"/>
      <c r="BV11" s="1084"/>
      <c r="BW11" s="1084"/>
      <c r="BX11" s="1084"/>
      <c r="BY11" s="1084"/>
      <c r="BZ11" s="1084"/>
      <c r="CA11" s="1084"/>
      <c r="CB11" s="1084"/>
      <c r="CC11" s="1084"/>
      <c r="CD11" s="1084"/>
      <c r="CE11" s="1084"/>
      <c r="CF11" s="1084"/>
      <c r="CG11" s="1085"/>
      <c r="CH11" s="1058">
        <v>14</v>
      </c>
      <c r="CI11" s="1059"/>
      <c r="CJ11" s="1059"/>
      <c r="CK11" s="1059"/>
      <c r="CL11" s="1060"/>
      <c r="CM11" s="1058">
        <v>104</v>
      </c>
      <c r="CN11" s="1059"/>
      <c r="CO11" s="1059"/>
      <c r="CP11" s="1059"/>
      <c r="CQ11" s="1060"/>
      <c r="CR11" s="1058">
        <v>9</v>
      </c>
      <c r="CS11" s="1059"/>
      <c r="CT11" s="1059"/>
      <c r="CU11" s="1059"/>
      <c r="CV11" s="1060"/>
      <c r="CW11" s="1058" t="s">
        <v>557</v>
      </c>
      <c r="CX11" s="1059"/>
      <c r="CY11" s="1059"/>
      <c r="CZ11" s="1059"/>
      <c r="DA11" s="1060"/>
      <c r="DB11" s="1058" t="s">
        <v>561</v>
      </c>
      <c r="DC11" s="1059"/>
      <c r="DD11" s="1059"/>
      <c r="DE11" s="1059"/>
      <c r="DF11" s="1060"/>
      <c r="DG11" s="1058" t="s">
        <v>562</v>
      </c>
      <c r="DH11" s="1059"/>
      <c r="DI11" s="1059"/>
      <c r="DJ11" s="1059"/>
      <c r="DK11" s="1060"/>
      <c r="DL11" s="1058" t="s">
        <v>558</v>
      </c>
      <c r="DM11" s="1059"/>
      <c r="DN11" s="1059"/>
      <c r="DO11" s="1059"/>
      <c r="DP11" s="1060"/>
      <c r="DQ11" s="1058" t="s">
        <v>558</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555</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5</v>
      </c>
      <c r="CN12" s="1059"/>
      <c r="CO12" s="1059"/>
      <c r="CP12" s="1059"/>
      <c r="CQ12" s="1060"/>
      <c r="CR12" s="1058">
        <v>6</v>
      </c>
      <c r="CS12" s="1059"/>
      <c r="CT12" s="1059"/>
      <c r="CU12" s="1059"/>
      <c r="CV12" s="1060"/>
      <c r="CW12" s="1058" t="s">
        <v>560</v>
      </c>
      <c r="CX12" s="1059"/>
      <c r="CY12" s="1059"/>
      <c r="CZ12" s="1059"/>
      <c r="DA12" s="1060"/>
      <c r="DB12" s="1058" t="s">
        <v>559</v>
      </c>
      <c r="DC12" s="1059"/>
      <c r="DD12" s="1059"/>
      <c r="DE12" s="1059"/>
      <c r="DF12" s="1060"/>
      <c r="DG12" s="1058" t="s">
        <v>557</v>
      </c>
      <c r="DH12" s="1059"/>
      <c r="DI12" s="1059"/>
      <c r="DJ12" s="1059"/>
      <c r="DK12" s="1060"/>
      <c r="DL12" s="1058" t="s">
        <v>557</v>
      </c>
      <c r="DM12" s="1059"/>
      <c r="DN12" s="1059"/>
      <c r="DO12" s="1059"/>
      <c r="DP12" s="1060"/>
      <c r="DQ12" s="1058" t="s">
        <v>558</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556</v>
      </c>
      <c r="BT13" s="1084"/>
      <c r="BU13" s="1084"/>
      <c r="BV13" s="1084"/>
      <c r="BW13" s="1084"/>
      <c r="BX13" s="1084"/>
      <c r="BY13" s="1084"/>
      <c r="BZ13" s="1084"/>
      <c r="CA13" s="1084"/>
      <c r="CB13" s="1084"/>
      <c r="CC13" s="1084"/>
      <c r="CD13" s="1084"/>
      <c r="CE13" s="1084"/>
      <c r="CF13" s="1084"/>
      <c r="CG13" s="1085"/>
      <c r="CH13" s="1058">
        <v>0</v>
      </c>
      <c r="CI13" s="1059"/>
      <c r="CJ13" s="1059"/>
      <c r="CK13" s="1059"/>
      <c r="CL13" s="1060"/>
      <c r="CM13" s="1058">
        <v>3</v>
      </c>
      <c r="CN13" s="1059"/>
      <c r="CO13" s="1059"/>
      <c r="CP13" s="1059"/>
      <c r="CQ13" s="1060"/>
      <c r="CR13" s="1058">
        <v>4</v>
      </c>
      <c r="CS13" s="1059"/>
      <c r="CT13" s="1059"/>
      <c r="CU13" s="1059"/>
      <c r="CV13" s="1060"/>
      <c r="CW13" s="1058" t="s">
        <v>558</v>
      </c>
      <c r="CX13" s="1059"/>
      <c r="CY13" s="1059"/>
      <c r="CZ13" s="1059"/>
      <c r="DA13" s="1060"/>
      <c r="DB13" s="1058" t="s">
        <v>559</v>
      </c>
      <c r="DC13" s="1059"/>
      <c r="DD13" s="1059"/>
      <c r="DE13" s="1059"/>
      <c r="DF13" s="1060"/>
      <c r="DG13" s="1058" t="s">
        <v>562</v>
      </c>
      <c r="DH13" s="1059"/>
      <c r="DI13" s="1059"/>
      <c r="DJ13" s="1059"/>
      <c r="DK13" s="1060"/>
      <c r="DL13" s="1058" t="s">
        <v>559</v>
      </c>
      <c r="DM13" s="1059"/>
      <c r="DN13" s="1059"/>
      <c r="DO13" s="1059"/>
      <c r="DP13" s="1060"/>
      <c r="DQ13" s="1058" t="s">
        <v>558</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255654</v>
      </c>
      <c r="R23" s="1138"/>
      <c r="S23" s="1138"/>
      <c r="T23" s="1138"/>
      <c r="U23" s="1138"/>
      <c r="V23" s="1138">
        <v>245455</v>
      </c>
      <c r="W23" s="1138"/>
      <c r="X23" s="1138"/>
      <c r="Y23" s="1138"/>
      <c r="Z23" s="1138"/>
      <c r="AA23" s="1138">
        <v>10199</v>
      </c>
      <c r="AB23" s="1138"/>
      <c r="AC23" s="1138"/>
      <c r="AD23" s="1138"/>
      <c r="AE23" s="1139"/>
      <c r="AF23" s="1140">
        <v>9640</v>
      </c>
      <c r="AG23" s="1138"/>
      <c r="AH23" s="1138"/>
      <c r="AI23" s="1138"/>
      <c r="AJ23" s="1141"/>
      <c r="AK23" s="1142"/>
      <c r="AL23" s="1143"/>
      <c r="AM23" s="1143"/>
      <c r="AN23" s="1143"/>
      <c r="AO23" s="1143"/>
      <c r="AP23" s="1138">
        <v>26531</v>
      </c>
      <c r="AQ23" s="1138"/>
      <c r="AR23" s="1138"/>
      <c r="AS23" s="1138"/>
      <c r="AT23" s="1138"/>
      <c r="AU23" s="1144"/>
      <c r="AV23" s="1144"/>
      <c r="AW23" s="1144"/>
      <c r="AX23" s="1144"/>
      <c r="AY23" s="1145"/>
      <c r="AZ23" s="1134" t="s">
        <v>172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79795</v>
      </c>
      <c r="R28" s="1123"/>
      <c r="S28" s="1123"/>
      <c r="T28" s="1123"/>
      <c r="U28" s="1123"/>
      <c r="V28" s="1123">
        <v>78259</v>
      </c>
      <c r="W28" s="1123"/>
      <c r="X28" s="1123"/>
      <c r="Y28" s="1123"/>
      <c r="Z28" s="1123"/>
      <c r="AA28" s="1123">
        <v>1536</v>
      </c>
      <c r="AB28" s="1123"/>
      <c r="AC28" s="1123"/>
      <c r="AD28" s="1123"/>
      <c r="AE28" s="1124"/>
      <c r="AF28" s="1125">
        <v>1536</v>
      </c>
      <c r="AG28" s="1123"/>
      <c r="AH28" s="1123"/>
      <c r="AI28" s="1123"/>
      <c r="AJ28" s="1126"/>
      <c r="AK28" s="1127">
        <v>5596</v>
      </c>
      <c r="AL28" s="1115"/>
      <c r="AM28" s="1115"/>
      <c r="AN28" s="1115"/>
      <c r="AO28" s="1115"/>
      <c r="AP28" s="1115" t="s">
        <v>557</v>
      </c>
      <c r="AQ28" s="1115"/>
      <c r="AR28" s="1115"/>
      <c r="AS28" s="1115"/>
      <c r="AT28" s="1115"/>
      <c r="AU28" s="1115" t="s">
        <v>559</v>
      </c>
      <c r="AV28" s="1115"/>
      <c r="AW28" s="1115"/>
      <c r="AX28" s="1115"/>
      <c r="AY28" s="1115"/>
      <c r="AZ28" s="1116" t="s">
        <v>557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54014</v>
      </c>
      <c r="R29" s="1113"/>
      <c r="S29" s="1113"/>
      <c r="T29" s="1113"/>
      <c r="U29" s="1113"/>
      <c r="V29" s="1113">
        <v>52062</v>
      </c>
      <c r="W29" s="1113"/>
      <c r="X29" s="1113"/>
      <c r="Y29" s="1113"/>
      <c r="Z29" s="1113"/>
      <c r="AA29" s="1113">
        <v>1952</v>
      </c>
      <c r="AB29" s="1113"/>
      <c r="AC29" s="1113"/>
      <c r="AD29" s="1113"/>
      <c r="AE29" s="1114"/>
      <c r="AF29" s="1088">
        <v>1952</v>
      </c>
      <c r="AG29" s="1089"/>
      <c r="AH29" s="1089"/>
      <c r="AI29" s="1089"/>
      <c r="AJ29" s="1090"/>
      <c r="AK29" s="1049">
        <v>7262</v>
      </c>
      <c r="AL29" s="1040"/>
      <c r="AM29" s="1040"/>
      <c r="AN29" s="1040"/>
      <c r="AO29" s="1040"/>
      <c r="AP29" s="1040" t="s">
        <v>563</v>
      </c>
      <c r="AQ29" s="1040"/>
      <c r="AR29" s="1040"/>
      <c r="AS29" s="1040"/>
      <c r="AT29" s="1040"/>
      <c r="AU29" s="1040" t="s">
        <v>559</v>
      </c>
      <c r="AV29" s="1040"/>
      <c r="AW29" s="1040"/>
      <c r="AX29" s="1040"/>
      <c r="AY29" s="1040"/>
      <c r="AZ29" s="1111" t="s">
        <v>557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15673</v>
      </c>
      <c r="R30" s="1113"/>
      <c r="S30" s="1113"/>
      <c r="T30" s="1113"/>
      <c r="U30" s="1113"/>
      <c r="V30" s="1113">
        <v>15516</v>
      </c>
      <c r="W30" s="1113"/>
      <c r="X30" s="1113"/>
      <c r="Y30" s="1113"/>
      <c r="Z30" s="1113"/>
      <c r="AA30" s="1113">
        <v>156</v>
      </c>
      <c r="AB30" s="1113"/>
      <c r="AC30" s="1113"/>
      <c r="AD30" s="1113"/>
      <c r="AE30" s="1114"/>
      <c r="AF30" s="1088">
        <v>156</v>
      </c>
      <c r="AG30" s="1089"/>
      <c r="AH30" s="1089"/>
      <c r="AI30" s="1089"/>
      <c r="AJ30" s="1090"/>
      <c r="AK30" s="1049">
        <v>7980</v>
      </c>
      <c r="AL30" s="1040"/>
      <c r="AM30" s="1040"/>
      <c r="AN30" s="1040"/>
      <c r="AO30" s="1040"/>
      <c r="AP30" s="1040" t="s">
        <v>560</v>
      </c>
      <c r="AQ30" s="1040"/>
      <c r="AR30" s="1040"/>
      <c r="AS30" s="1040"/>
      <c r="AT30" s="1040"/>
      <c r="AU30" s="1040" t="s">
        <v>561</v>
      </c>
      <c r="AV30" s="1040"/>
      <c r="AW30" s="1040"/>
      <c r="AX30" s="1040"/>
      <c r="AY30" s="1040"/>
      <c r="AZ30" s="1111" t="s">
        <v>564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3644</v>
      </c>
      <c r="AG63" s="1028"/>
      <c r="AH63" s="1028"/>
      <c r="AI63" s="1028"/>
      <c r="AJ63" s="1099"/>
      <c r="AK63" s="1100"/>
      <c r="AL63" s="1032"/>
      <c r="AM63" s="1032"/>
      <c r="AN63" s="1032"/>
      <c r="AO63" s="1032"/>
      <c r="AP63" s="1028" t="s">
        <v>559</v>
      </c>
      <c r="AQ63" s="1028"/>
      <c r="AR63" s="1028"/>
      <c r="AS63" s="1028"/>
      <c r="AT63" s="1028"/>
      <c r="AU63" s="1028" t="s">
        <v>557</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402</v>
      </c>
      <c r="AB66" s="1071"/>
      <c r="AC66" s="1071"/>
      <c r="AD66" s="1071"/>
      <c r="AE66" s="1072"/>
      <c r="AF66" s="1076" t="s">
        <v>403</v>
      </c>
      <c r="AG66" s="1077"/>
      <c r="AH66" s="1077"/>
      <c r="AI66" s="1077"/>
      <c r="AJ66" s="1078"/>
      <c r="AK66" s="1070" t="s">
        <v>390</v>
      </c>
      <c r="AL66" s="1065"/>
      <c r="AM66" s="1065"/>
      <c r="AN66" s="1065"/>
      <c r="AO66" s="1066"/>
      <c r="AP66" s="1070" t="s">
        <v>391</v>
      </c>
      <c r="AQ66" s="1071"/>
      <c r="AR66" s="1071"/>
      <c r="AS66" s="1071"/>
      <c r="AT66" s="1072"/>
      <c r="AU66" s="1070" t="s">
        <v>404</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565</v>
      </c>
      <c r="C68" s="1055"/>
      <c r="D68" s="1055"/>
      <c r="E68" s="1055"/>
      <c r="F68" s="1055"/>
      <c r="G68" s="1055"/>
      <c r="H68" s="1055"/>
      <c r="I68" s="1055"/>
      <c r="J68" s="1055"/>
      <c r="K68" s="1055"/>
      <c r="L68" s="1055"/>
      <c r="M68" s="1055"/>
      <c r="N68" s="1055"/>
      <c r="O68" s="1055"/>
      <c r="P68" s="1056"/>
      <c r="Q68" s="1057">
        <v>8495</v>
      </c>
      <c r="R68" s="1051"/>
      <c r="S68" s="1051"/>
      <c r="T68" s="1051"/>
      <c r="U68" s="1051"/>
      <c r="V68" s="1051">
        <v>8007</v>
      </c>
      <c r="W68" s="1051"/>
      <c r="X68" s="1051"/>
      <c r="Y68" s="1051"/>
      <c r="Z68" s="1051"/>
      <c r="AA68" s="1051">
        <v>488</v>
      </c>
      <c r="AB68" s="1051"/>
      <c r="AC68" s="1051"/>
      <c r="AD68" s="1051"/>
      <c r="AE68" s="1051"/>
      <c r="AF68" s="1051">
        <v>488</v>
      </c>
      <c r="AG68" s="1051"/>
      <c r="AH68" s="1051"/>
      <c r="AI68" s="1051"/>
      <c r="AJ68" s="1051"/>
      <c r="AK68" s="1051">
        <v>213</v>
      </c>
      <c r="AL68" s="1051"/>
      <c r="AM68" s="1051"/>
      <c r="AN68" s="1051"/>
      <c r="AO68" s="1051"/>
      <c r="AP68" s="1051">
        <v>4589</v>
      </c>
      <c r="AQ68" s="1051"/>
      <c r="AR68" s="1051"/>
      <c r="AS68" s="1051"/>
      <c r="AT68" s="1051"/>
      <c r="AU68" s="1051">
        <v>197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566</v>
      </c>
      <c r="C69" s="1044"/>
      <c r="D69" s="1044"/>
      <c r="E69" s="1044"/>
      <c r="F69" s="1044"/>
      <c r="G69" s="1044"/>
      <c r="H69" s="1044"/>
      <c r="I69" s="1044"/>
      <c r="J69" s="1044"/>
      <c r="K69" s="1044"/>
      <c r="L69" s="1044"/>
      <c r="M69" s="1044"/>
      <c r="N69" s="1044"/>
      <c r="O69" s="1044"/>
      <c r="P69" s="1045"/>
      <c r="Q69" s="1046">
        <v>136148</v>
      </c>
      <c r="R69" s="1040"/>
      <c r="S69" s="1040"/>
      <c r="T69" s="1040"/>
      <c r="U69" s="1040"/>
      <c r="V69" s="1040">
        <v>130598</v>
      </c>
      <c r="W69" s="1040"/>
      <c r="X69" s="1040"/>
      <c r="Y69" s="1040"/>
      <c r="Z69" s="1040"/>
      <c r="AA69" s="1040">
        <v>5550</v>
      </c>
      <c r="AB69" s="1040"/>
      <c r="AC69" s="1040"/>
      <c r="AD69" s="1040"/>
      <c r="AE69" s="1040"/>
      <c r="AF69" s="1040">
        <v>29367</v>
      </c>
      <c r="AG69" s="1040"/>
      <c r="AH69" s="1040"/>
      <c r="AI69" s="1040"/>
      <c r="AJ69" s="1040"/>
      <c r="AK69" s="1040" t="s">
        <v>557</v>
      </c>
      <c r="AL69" s="1040"/>
      <c r="AM69" s="1040"/>
      <c r="AN69" s="1040"/>
      <c r="AO69" s="1040"/>
      <c r="AP69" s="1040" t="s">
        <v>557</v>
      </c>
      <c r="AQ69" s="1040"/>
      <c r="AR69" s="1040"/>
      <c r="AS69" s="1040"/>
      <c r="AT69" s="1040"/>
      <c r="AU69" s="1040" t="s">
        <v>557</v>
      </c>
      <c r="AV69" s="1040"/>
      <c r="AW69" s="1040"/>
      <c r="AX69" s="1040"/>
      <c r="AY69" s="1040"/>
      <c r="AZ69" s="1041" t="s">
        <v>571</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567</v>
      </c>
      <c r="C70" s="1044"/>
      <c r="D70" s="1044"/>
      <c r="E70" s="1044"/>
      <c r="F70" s="1044"/>
      <c r="G70" s="1044"/>
      <c r="H70" s="1044"/>
      <c r="I70" s="1044"/>
      <c r="J70" s="1044"/>
      <c r="K70" s="1044"/>
      <c r="L70" s="1044"/>
      <c r="M70" s="1044"/>
      <c r="N70" s="1044"/>
      <c r="O70" s="1044"/>
      <c r="P70" s="1045"/>
      <c r="Q70" s="1046">
        <v>929</v>
      </c>
      <c r="R70" s="1040"/>
      <c r="S70" s="1040"/>
      <c r="T70" s="1040"/>
      <c r="U70" s="1040"/>
      <c r="V70" s="1040">
        <v>875</v>
      </c>
      <c r="W70" s="1040"/>
      <c r="X70" s="1040"/>
      <c r="Y70" s="1040"/>
      <c r="Z70" s="1040"/>
      <c r="AA70" s="1040">
        <v>54</v>
      </c>
      <c r="AB70" s="1040"/>
      <c r="AC70" s="1040"/>
      <c r="AD70" s="1040"/>
      <c r="AE70" s="1040"/>
      <c r="AF70" s="1040">
        <v>54</v>
      </c>
      <c r="AG70" s="1040"/>
      <c r="AH70" s="1040"/>
      <c r="AI70" s="1040"/>
      <c r="AJ70" s="1040"/>
      <c r="AK70" s="1040">
        <v>40</v>
      </c>
      <c r="AL70" s="1040"/>
      <c r="AM70" s="1040"/>
      <c r="AN70" s="1040"/>
      <c r="AO70" s="1040"/>
      <c r="AP70" s="1040">
        <v>210</v>
      </c>
      <c r="AQ70" s="1040"/>
      <c r="AR70" s="1040"/>
      <c r="AS70" s="1040"/>
      <c r="AT70" s="1040"/>
      <c r="AU70" s="1040">
        <v>110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568</v>
      </c>
      <c r="C71" s="1044"/>
      <c r="D71" s="1044"/>
      <c r="E71" s="1044"/>
      <c r="F71" s="1044"/>
      <c r="G71" s="1044"/>
      <c r="H71" s="1044"/>
      <c r="I71" s="1044"/>
      <c r="J71" s="1044"/>
      <c r="K71" s="1044"/>
      <c r="L71" s="1044"/>
      <c r="M71" s="1044"/>
      <c r="N71" s="1044"/>
      <c r="O71" s="1044"/>
      <c r="P71" s="1045"/>
      <c r="Q71" s="1046">
        <v>78446</v>
      </c>
      <c r="R71" s="1040"/>
      <c r="S71" s="1040"/>
      <c r="T71" s="1040"/>
      <c r="U71" s="1040"/>
      <c r="V71" s="1040">
        <v>74825</v>
      </c>
      <c r="W71" s="1040"/>
      <c r="X71" s="1040"/>
      <c r="Y71" s="1040"/>
      <c r="Z71" s="1040"/>
      <c r="AA71" s="1040">
        <v>3621</v>
      </c>
      <c r="AB71" s="1040"/>
      <c r="AC71" s="1040"/>
      <c r="AD71" s="1040"/>
      <c r="AE71" s="1040"/>
      <c r="AF71" s="1040">
        <v>3621</v>
      </c>
      <c r="AG71" s="1040"/>
      <c r="AH71" s="1040"/>
      <c r="AI71" s="1040"/>
      <c r="AJ71" s="1040"/>
      <c r="AK71" s="1040">
        <v>4898</v>
      </c>
      <c r="AL71" s="1040"/>
      <c r="AM71" s="1040"/>
      <c r="AN71" s="1040"/>
      <c r="AO71" s="1040"/>
      <c r="AP71" s="1040">
        <v>41374</v>
      </c>
      <c r="AQ71" s="1040"/>
      <c r="AR71" s="1040"/>
      <c r="AS71" s="1040"/>
      <c r="AT71" s="1040"/>
      <c r="AU71" s="1040">
        <v>2110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569</v>
      </c>
      <c r="C72" s="1044"/>
      <c r="D72" s="1044"/>
      <c r="E72" s="1044"/>
      <c r="F72" s="1044"/>
      <c r="G72" s="1044"/>
      <c r="H72" s="1044"/>
      <c r="I72" s="1044"/>
      <c r="J72" s="1044"/>
      <c r="K72" s="1044"/>
      <c r="L72" s="1044"/>
      <c r="M72" s="1044"/>
      <c r="N72" s="1044"/>
      <c r="O72" s="1044"/>
      <c r="P72" s="1045"/>
      <c r="Q72" s="1046">
        <v>5409</v>
      </c>
      <c r="R72" s="1040"/>
      <c r="S72" s="1040"/>
      <c r="T72" s="1040"/>
      <c r="U72" s="1040"/>
      <c r="V72" s="1040">
        <v>5339</v>
      </c>
      <c r="W72" s="1040"/>
      <c r="X72" s="1040"/>
      <c r="Y72" s="1040"/>
      <c r="Z72" s="1040"/>
      <c r="AA72" s="1040">
        <v>70</v>
      </c>
      <c r="AB72" s="1040"/>
      <c r="AC72" s="1040"/>
      <c r="AD72" s="1040"/>
      <c r="AE72" s="1040"/>
      <c r="AF72" s="1040">
        <v>70</v>
      </c>
      <c r="AG72" s="1040"/>
      <c r="AH72" s="1040"/>
      <c r="AI72" s="1040"/>
      <c r="AJ72" s="1040"/>
      <c r="AK72" s="1040">
        <v>1105</v>
      </c>
      <c r="AL72" s="1040"/>
      <c r="AM72" s="1040"/>
      <c r="AN72" s="1040"/>
      <c r="AO72" s="1040"/>
      <c r="AP72" s="1040" t="s">
        <v>557</v>
      </c>
      <c r="AQ72" s="1040"/>
      <c r="AR72" s="1040"/>
      <c r="AS72" s="1040"/>
      <c r="AT72" s="1040"/>
      <c r="AU72" s="1040" t="s">
        <v>557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570</v>
      </c>
      <c r="C73" s="1044"/>
      <c r="D73" s="1044"/>
      <c r="E73" s="1044"/>
      <c r="F73" s="1044"/>
      <c r="G73" s="1044"/>
      <c r="H73" s="1044"/>
      <c r="I73" s="1044"/>
      <c r="J73" s="1044"/>
      <c r="K73" s="1044"/>
      <c r="L73" s="1044"/>
      <c r="M73" s="1044"/>
      <c r="N73" s="1044"/>
      <c r="O73" s="1044"/>
      <c r="P73" s="1045"/>
      <c r="Q73" s="1046">
        <v>1349819</v>
      </c>
      <c r="R73" s="1040"/>
      <c r="S73" s="1040"/>
      <c r="T73" s="1040"/>
      <c r="U73" s="1040"/>
      <c r="V73" s="1040">
        <v>1314493</v>
      </c>
      <c r="W73" s="1040"/>
      <c r="X73" s="1040"/>
      <c r="Y73" s="1040"/>
      <c r="Z73" s="1040"/>
      <c r="AA73" s="1040">
        <v>35326</v>
      </c>
      <c r="AB73" s="1040"/>
      <c r="AC73" s="1040"/>
      <c r="AD73" s="1040"/>
      <c r="AE73" s="1040"/>
      <c r="AF73" s="1040">
        <v>35326</v>
      </c>
      <c r="AG73" s="1040"/>
      <c r="AH73" s="1040"/>
      <c r="AI73" s="1040"/>
      <c r="AJ73" s="1040"/>
      <c r="AK73" s="1040">
        <v>9983</v>
      </c>
      <c r="AL73" s="1040"/>
      <c r="AM73" s="1040"/>
      <c r="AN73" s="1040"/>
      <c r="AO73" s="1040"/>
      <c r="AP73" s="1040" t="s">
        <v>558</v>
      </c>
      <c r="AQ73" s="1040"/>
      <c r="AR73" s="1040"/>
      <c r="AS73" s="1040"/>
      <c r="AT73" s="1040"/>
      <c r="AU73" s="1040" t="s">
        <v>557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68926</v>
      </c>
      <c r="AG88" s="1028"/>
      <c r="AH88" s="1028"/>
      <c r="AI88" s="1028"/>
      <c r="AJ88" s="1028"/>
      <c r="AK88" s="1032"/>
      <c r="AL88" s="1032"/>
      <c r="AM88" s="1032"/>
      <c r="AN88" s="1032"/>
      <c r="AO88" s="1032"/>
      <c r="AP88" s="1028">
        <v>46173</v>
      </c>
      <c r="AQ88" s="1028"/>
      <c r="AR88" s="1028"/>
      <c r="AS88" s="1028"/>
      <c r="AT88" s="1028"/>
      <c r="AU88" s="1028">
        <v>2220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879</v>
      </c>
      <c r="CS102" s="1020"/>
      <c r="CT102" s="1020"/>
      <c r="CU102" s="1020"/>
      <c r="CV102" s="1021"/>
      <c r="CW102" s="1019">
        <v>810</v>
      </c>
      <c r="CX102" s="1020"/>
      <c r="CY102" s="1020"/>
      <c r="CZ102" s="1020"/>
      <c r="DA102" s="1021"/>
      <c r="DB102" s="1019">
        <v>3553</v>
      </c>
      <c r="DC102" s="1020"/>
      <c r="DD102" s="1020"/>
      <c r="DE102" s="1020"/>
      <c r="DF102" s="1021"/>
      <c r="DG102" s="1019">
        <v>7807</v>
      </c>
      <c r="DH102" s="1020"/>
      <c r="DI102" s="1020"/>
      <c r="DJ102" s="1020"/>
      <c r="DK102" s="1021"/>
      <c r="DL102" s="1019" t="s">
        <v>557</v>
      </c>
      <c r="DM102" s="1020"/>
      <c r="DN102" s="1020"/>
      <c r="DO102" s="1020"/>
      <c r="DP102" s="1021"/>
      <c r="DQ102" s="1019" t="s">
        <v>557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302</v>
      </c>
      <c r="AG109" s="963"/>
      <c r="AH109" s="963"/>
      <c r="AI109" s="963"/>
      <c r="AJ109" s="964"/>
      <c r="AK109" s="965" t="s">
        <v>301</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302</v>
      </c>
      <c r="BW109" s="963"/>
      <c r="BX109" s="963"/>
      <c r="BY109" s="963"/>
      <c r="BZ109" s="964"/>
      <c r="CA109" s="965" t="s">
        <v>301</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302</v>
      </c>
      <c r="DM109" s="963"/>
      <c r="DN109" s="963"/>
      <c r="DO109" s="963"/>
      <c r="DP109" s="964"/>
      <c r="DQ109" s="965" t="s">
        <v>301</v>
      </c>
      <c r="DR109" s="963"/>
      <c r="DS109" s="963"/>
      <c r="DT109" s="963"/>
      <c r="DU109" s="964"/>
      <c r="DV109" s="965" t="s">
        <v>415</v>
      </c>
      <c r="DW109" s="963"/>
      <c r="DX109" s="963"/>
      <c r="DY109" s="963"/>
      <c r="DZ109" s="994"/>
    </row>
    <row r="110" spans="1:131" s="226" customFormat="1" ht="26.25" customHeight="1" x14ac:dyDescent="0.15">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4631779</v>
      </c>
      <c r="AB110" s="956"/>
      <c r="AC110" s="956"/>
      <c r="AD110" s="956"/>
      <c r="AE110" s="957"/>
      <c r="AF110" s="958">
        <v>4673183</v>
      </c>
      <c r="AG110" s="956"/>
      <c r="AH110" s="956"/>
      <c r="AI110" s="956"/>
      <c r="AJ110" s="957"/>
      <c r="AK110" s="958">
        <v>4192049</v>
      </c>
      <c r="AL110" s="956"/>
      <c r="AM110" s="956"/>
      <c r="AN110" s="956"/>
      <c r="AO110" s="957"/>
      <c r="AP110" s="959">
        <v>2.9</v>
      </c>
      <c r="AQ110" s="960"/>
      <c r="AR110" s="960"/>
      <c r="AS110" s="960"/>
      <c r="AT110" s="961"/>
      <c r="AU110" s="995" t="s">
        <v>68</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34454002</v>
      </c>
      <c r="BR110" s="903"/>
      <c r="BS110" s="903"/>
      <c r="BT110" s="903"/>
      <c r="BU110" s="903"/>
      <c r="BV110" s="903">
        <v>30097420</v>
      </c>
      <c r="BW110" s="903"/>
      <c r="BX110" s="903"/>
      <c r="BY110" s="903"/>
      <c r="BZ110" s="903"/>
      <c r="CA110" s="903">
        <v>26531080</v>
      </c>
      <c r="CB110" s="903"/>
      <c r="CC110" s="903"/>
      <c r="CD110" s="903"/>
      <c r="CE110" s="903"/>
      <c r="CF110" s="927">
        <v>18.100000000000001</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421</v>
      </c>
      <c r="DH110" s="903"/>
      <c r="DI110" s="903"/>
      <c r="DJ110" s="903"/>
      <c r="DK110" s="903"/>
      <c r="DL110" s="903" t="s">
        <v>172</v>
      </c>
      <c r="DM110" s="903"/>
      <c r="DN110" s="903"/>
      <c r="DO110" s="903"/>
      <c r="DP110" s="903"/>
      <c r="DQ110" s="903" t="s">
        <v>172</v>
      </c>
      <c r="DR110" s="903"/>
      <c r="DS110" s="903"/>
      <c r="DT110" s="903"/>
      <c r="DU110" s="903"/>
      <c r="DV110" s="904" t="s">
        <v>172</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172</v>
      </c>
      <c r="AB111" s="984"/>
      <c r="AC111" s="984"/>
      <c r="AD111" s="984"/>
      <c r="AE111" s="985"/>
      <c r="AF111" s="986" t="s">
        <v>421</v>
      </c>
      <c r="AG111" s="984"/>
      <c r="AH111" s="984"/>
      <c r="AI111" s="984"/>
      <c r="AJ111" s="985"/>
      <c r="AK111" s="986" t="s">
        <v>172</v>
      </c>
      <c r="AL111" s="984"/>
      <c r="AM111" s="984"/>
      <c r="AN111" s="984"/>
      <c r="AO111" s="985"/>
      <c r="AP111" s="987" t="s">
        <v>423</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v>5838658</v>
      </c>
      <c r="BR111" s="875"/>
      <c r="BS111" s="875"/>
      <c r="BT111" s="875"/>
      <c r="BU111" s="875"/>
      <c r="BV111" s="875">
        <v>4934271</v>
      </c>
      <c r="BW111" s="875"/>
      <c r="BX111" s="875"/>
      <c r="BY111" s="875"/>
      <c r="BZ111" s="875"/>
      <c r="CA111" s="875">
        <v>12355227</v>
      </c>
      <c r="CB111" s="875"/>
      <c r="CC111" s="875"/>
      <c r="CD111" s="875"/>
      <c r="CE111" s="875"/>
      <c r="CF111" s="936">
        <v>8.4</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421</v>
      </c>
      <c r="DM111" s="875"/>
      <c r="DN111" s="875"/>
      <c r="DO111" s="875"/>
      <c r="DP111" s="875"/>
      <c r="DQ111" s="875" t="s">
        <v>172</v>
      </c>
      <c r="DR111" s="875"/>
      <c r="DS111" s="875"/>
      <c r="DT111" s="875"/>
      <c r="DU111" s="875"/>
      <c r="DV111" s="852" t="s">
        <v>172</v>
      </c>
      <c r="DW111" s="852"/>
      <c r="DX111" s="852"/>
      <c r="DY111" s="852"/>
      <c r="DZ111" s="853"/>
    </row>
    <row r="112" spans="1:131" s="226" customFormat="1" ht="26.25" customHeight="1" x14ac:dyDescent="0.15">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248293</v>
      </c>
      <c r="AB112" s="838"/>
      <c r="AC112" s="838"/>
      <c r="AD112" s="838"/>
      <c r="AE112" s="839"/>
      <c r="AF112" s="840">
        <v>159520</v>
      </c>
      <c r="AG112" s="838"/>
      <c r="AH112" s="838"/>
      <c r="AI112" s="838"/>
      <c r="AJ112" s="839"/>
      <c r="AK112" s="840">
        <v>137853</v>
      </c>
      <c r="AL112" s="838"/>
      <c r="AM112" s="838"/>
      <c r="AN112" s="838"/>
      <c r="AO112" s="839"/>
      <c r="AP112" s="885">
        <v>0.1</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t="s">
        <v>172</v>
      </c>
      <c r="BR112" s="875"/>
      <c r="BS112" s="875"/>
      <c r="BT112" s="875"/>
      <c r="BU112" s="875"/>
      <c r="BV112" s="875" t="s">
        <v>172</v>
      </c>
      <c r="BW112" s="875"/>
      <c r="BX112" s="875"/>
      <c r="BY112" s="875"/>
      <c r="BZ112" s="875"/>
      <c r="CA112" s="875" t="s">
        <v>172</v>
      </c>
      <c r="CB112" s="875"/>
      <c r="CC112" s="875"/>
      <c r="CD112" s="875"/>
      <c r="CE112" s="875"/>
      <c r="CF112" s="936" t="s">
        <v>172</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172</v>
      </c>
      <c r="DH112" s="875"/>
      <c r="DI112" s="875"/>
      <c r="DJ112" s="875"/>
      <c r="DK112" s="875"/>
      <c r="DL112" s="875" t="s">
        <v>172</v>
      </c>
      <c r="DM112" s="875"/>
      <c r="DN112" s="875"/>
      <c r="DO112" s="875"/>
      <c r="DP112" s="875"/>
      <c r="DQ112" s="875" t="s">
        <v>421</v>
      </c>
      <c r="DR112" s="875"/>
      <c r="DS112" s="875"/>
      <c r="DT112" s="875"/>
      <c r="DU112" s="875"/>
      <c r="DV112" s="852" t="s">
        <v>172</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172</v>
      </c>
      <c r="AB113" s="984"/>
      <c r="AC113" s="984"/>
      <c r="AD113" s="984"/>
      <c r="AE113" s="985"/>
      <c r="AF113" s="986" t="s">
        <v>172</v>
      </c>
      <c r="AG113" s="984"/>
      <c r="AH113" s="984"/>
      <c r="AI113" s="984"/>
      <c r="AJ113" s="985"/>
      <c r="AK113" s="986" t="s">
        <v>172</v>
      </c>
      <c r="AL113" s="984"/>
      <c r="AM113" s="984"/>
      <c r="AN113" s="984"/>
      <c r="AO113" s="985"/>
      <c r="AP113" s="987" t="s">
        <v>421</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2323693</v>
      </c>
      <c r="BR113" s="875"/>
      <c r="BS113" s="875"/>
      <c r="BT113" s="875"/>
      <c r="BU113" s="875"/>
      <c r="BV113" s="875">
        <v>2200922</v>
      </c>
      <c r="BW113" s="875"/>
      <c r="BX113" s="875"/>
      <c r="BY113" s="875"/>
      <c r="BZ113" s="875"/>
      <c r="CA113" s="875">
        <v>2417413</v>
      </c>
      <c r="CB113" s="875"/>
      <c r="CC113" s="875"/>
      <c r="CD113" s="875"/>
      <c r="CE113" s="875"/>
      <c r="CF113" s="936">
        <v>1.7</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172</v>
      </c>
      <c r="DH113" s="838"/>
      <c r="DI113" s="838"/>
      <c r="DJ113" s="838"/>
      <c r="DK113" s="839"/>
      <c r="DL113" s="840" t="s">
        <v>421</v>
      </c>
      <c r="DM113" s="838"/>
      <c r="DN113" s="838"/>
      <c r="DO113" s="838"/>
      <c r="DP113" s="839"/>
      <c r="DQ113" s="840" t="s">
        <v>172</v>
      </c>
      <c r="DR113" s="838"/>
      <c r="DS113" s="838"/>
      <c r="DT113" s="838"/>
      <c r="DU113" s="839"/>
      <c r="DV113" s="885" t="s">
        <v>172</v>
      </c>
      <c r="DW113" s="886"/>
      <c r="DX113" s="886"/>
      <c r="DY113" s="886"/>
      <c r="DZ113" s="887"/>
    </row>
    <row r="114" spans="1:130" s="226" customFormat="1" ht="26.25" customHeight="1" x14ac:dyDescent="0.15">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627689</v>
      </c>
      <c r="AB114" s="838"/>
      <c r="AC114" s="838"/>
      <c r="AD114" s="838"/>
      <c r="AE114" s="839"/>
      <c r="AF114" s="840">
        <v>418907</v>
      </c>
      <c r="AG114" s="838"/>
      <c r="AH114" s="838"/>
      <c r="AI114" s="838"/>
      <c r="AJ114" s="839"/>
      <c r="AK114" s="840">
        <v>315066</v>
      </c>
      <c r="AL114" s="838"/>
      <c r="AM114" s="838"/>
      <c r="AN114" s="838"/>
      <c r="AO114" s="839"/>
      <c r="AP114" s="885">
        <v>0.2</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35582649</v>
      </c>
      <c r="BR114" s="875"/>
      <c r="BS114" s="875"/>
      <c r="BT114" s="875"/>
      <c r="BU114" s="875"/>
      <c r="BV114" s="875">
        <v>35484800</v>
      </c>
      <c r="BW114" s="875"/>
      <c r="BX114" s="875"/>
      <c r="BY114" s="875"/>
      <c r="BZ114" s="875"/>
      <c r="CA114" s="875">
        <v>32275770</v>
      </c>
      <c r="CB114" s="875"/>
      <c r="CC114" s="875"/>
      <c r="CD114" s="875"/>
      <c r="CE114" s="875"/>
      <c r="CF114" s="936">
        <v>22</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172</v>
      </c>
      <c r="DH114" s="838"/>
      <c r="DI114" s="838"/>
      <c r="DJ114" s="838"/>
      <c r="DK114" s="839"/>
      <c r="DL114" s="840" t="s">
        <v>172</v>
      </c>
      <c r="DM114" s="838"/>
      <c r="DN114" s="838"/>
      <c r="DO114" s="838"/>
      <c r="DP114" s="839"/>
      <c r="DQ114" s="840" t="s">
        <v>172</v>
      </c>
      <c r="DR114" s="838"/>
      <c r="DS114" s="838"/>
      <c r="DT114" s="838"/>
      <c r="DU114" s="839"/>
      <c r="DV114" s="885" t="s">
        <v>172</v>
      </c>
      <c r="DW114" s="886"/>
      <c r="DX114" s="886"/>
      <c r="DY114" s="886"/>
      <c r="DZ114" s="887"/>
    </row>
    <row r="115" spans="1:130" s="226" customFormat="1" ht="26.25" customHeight="1" x14ac:dyDescent="0.15">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3513075</v>
      </c>
      <c r="AB115" s="984"/>
      <c r="AC115" s="984"/>
      <c r="AD115" s="984"/>
      <c r="AE115" s="985"/>
      <c r="AF115" s="986">
        <v>2168397</v>
      </c>
      <c r="AG115" s="984"/>
      <c r="AH115" s="984"/>
      <c r="AI115" s="984"/>
      <c r="AJ115" s="985"/>
      <c r="AK115" s="986">
        <v>1723148</v>
      </c>
      <c r="AL115" s="984"/>
      <c r="AM115" s="984"/>
      <c r="AN115" s="984"/>
      <c r="AO115" s="985"/>
      <c r="AP115" s="987">
        <v>1.2</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v>7306</v>
      </c>
      <c r="BR115" s="875"/>
      <c r="BS115" s="875"/>
      <c r="BT115" s="875"/>
      <c r="BU115" s="875"/>
      <c r="BV115" s="875">
        <v>4599</v>
      </c>
      <c r="BW115" s="875"/>
      <c r="BX115" s="875"/>
      <c r="BY115" s="875"/>
      <c r="BZ115" s="875"/>
      <c r="CA115" s="875">
        <v>2386</v>
      </c>
      <c r="CB115" s="875"/>
      <c r="CC115" s="875"/>
      <c r="CD115" s="875"/>
      <c r="CE115" s="875"/>
      <c r="CF115" s="936">
        <v>0</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5556072</v>
      </c>
      <c r="DH115" s="838"/>
      <c r="DI115" s="838"/>
      <c r="DJ115" s="838"/>
      <c r="DK115" s="839"/>
      <c r="DL115" s="840">
        <v>4687008</v>
      </c>
      <c r="DM115" s="838"/>
      <c r="DN115" s="838"/>
      <c r="DO115" s="838"/>
      <c r="DP115" s="839"/>
      <c r="DQ115" s="840">
        <v>12143287</v>
      </c>
      <c r="DR115" s="838"/>
      <c r="DS115" s="838"/>
      <c r="DT115" s="838"/>
      <c r="DU115" s="839"/>
      <c r="DV115" s="885">
        <v>8.3000000000000007</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172</v>
      </c>
      <c r="AB116" s="838"/>
      <c r="AC116" s="838"/>
      <c r="AD116" s="838"/>
      <c r="AE116" s="839"/>
      <c r="AF116" s="840" t="s">
        <v>172</v>
      </c>
      <c r="AG116" s="838"/>
      <c r="AH116" s="838"/>
      <c r="AI116" s="838"/>
      <c r="AJ116" s="839"/>
      <c r="AK116" s="840" t="s">
        <v>423</v>
      </c>
      <c r="AL116" s="838"/>
      <c r="AM116" s="838"/>
      <c r="AN116" s="838"/>
      <c r="AO116" s="839"/>
      <c r="AP116" s="885" t="s">
        <v>172</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172</v>
      </c>
      <c r="BR116" s="875"/>
      <c r="BS116" s="875"/>
      <c r="BT116" s="875"/>
      <c r="BU116" s="875"/>
      <c r="BV116" s="875" t="s">
        <v>172</v>
      </c>
      <c r="BW116" s="875"/>
      <c r="BX116" s="875"/>
      <c r="BY116" s="875"/>
      <c r="BZ116" s="875"/>
      <c r="CA116" s="875" t="s">
        <v>172</v>
      </c>
      <c r="CB116" s="875"/>
      <c r="CC116" s="875"/>
      <c r="CD116" s="875"/>
      <c r="CE116" s="875"/>
      <c r="CF116" s="936" t="s">
        <v>421</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282586</v>
      </c>
      <c r="DH116" s="838"/>
      <c r="DI116" s="838"/>
      <c r="DJ116" s="838"/>
      <c r="DK116" s="839"/>
      <c r="DL116" s="840">
        <v>247263</v>
      </c>
      <c r="DM116" s="838"/>
      <c r="DN116" s="838"/>
      <c r="DO116" s="838"/>
      <c r="DP116" s="839"/>
      <c r="DQ116" s="840">
        <v>211940</v>
      </c>
      <c r="DR116" s="838"/>
      <c r="DS116" s="838"/>
      <c r="DT116" s="838"/>
      <c r="DU116" s="839"/>
      <c r="DV116" s="885">
        <v>0.1</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9020836</v>
      </c>
      <c r="AB117" s="970"/>
      <c r="AC117" s="970"/>
      <c r="AD117" s="970"/>
      <c r="AE117" s="971"/>
      <c r="AF117" s="972">
        <v>7420007</v>
      </c>
      <c r="AG117" s="970"/>
      <c r="AH117" s="970"/>
      <c r="AI117" s="970"/>
      <c r="AJ117" s="971"/>
      <c r="AK117" s="972">
        <v>6368116</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172</v>
      </c>
      <c r="BR117" s="875"/>
      <c r="BS117" s="875"/>
      <c r="BT117" s="875"/>
      <c r="BU117" s="875"/>
      <c r="BV117" s="875" t="s">
        <v>172</v>
      </c>
      <c r="BW117" s="875"/>
      <c r="BX117" s="875"/>
      <c r="BY117" s="875"/>
      <c r="BZ117" s="875"/>
      <c r="CA117" s="875" t="s">
        <v>172</v>
      </c>
      <c r="CB117" s="875"/>
      <c r="CC117" s="875"/>
      <c r="CD117" s="875"/>
      <c r="CE117" s="875"/>
      <c r="CF117" s="936" t="s">
        <v>172</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172</v>
      </c>
      <c r="DH117" s="838"/>
      <c r="DI117" s="838"/>
      <c r="DJ117" s="838"/>
      <c r="DK117" s="839"/>
      <c r="DL117" s="840" t="s">
        <v>172</v>
      </c>
      <c r="DM117" s="838"/>
      <c r="DN117" s="838"/>
      <c r="DO117" s="838"/>
      <c r="DP117" s="839"/>
      <c r="DQ117" s="840" t="s">
        <v>172</v>
      </c>
      <c r="DR117" s="838"/>
      <c r="DS117" s="838"/>
      <c r="DT117" s="838"/>
      <c r="DU117" s="839"/>
      <c r="DV117" s="885" t="s">
        <v>172</v>
      </c>
      <c r="DW117" s="886"/>
      <c r="DX117" s="886"/>
      <c r="DY117" s="886"/>
      <c r="DZ117" s="887"/>
    </row>
    <row r="118" spans="1:130" s="226" customFormat="1" ht="26.25" customHeight="1" x14ac:dyDescent="0.15">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302</v>
      </c>
      <c r="AG118" s="963"/>
      <c r="AH118" s="963"/>
      <c r="AI118" s="963"/>
      <c r="AJ118" s="964"/>
      <c r="AK118" s="965" t="s">
        <v>301</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172</v>
      </c>
      <c r="BR118" s="906"/>
      <c r="BS118" s="906"/>
      <c r="BT118" s="906"/>
      <c r="BU118" s="906"/>
      <c r="BV118" s="906" t="s">
        <v>172</v>
      </c>
      <c r="BW118" s="906"/>
      <c r="BX118" s="906"/>
      <c r="BY118" s="906"/>
      <c r="BZ118" s="906"/>
      <c r="CA118" s="906" t="s">
        <v>172</v>
      </c>
      <c r="CB118" s="906"/>
      <c r="CC118" s="906"/>
      <c r="CD118" s="906"/>
      <c r="CE118" s="906"/>
      <c r="CF118" s="936" t="s">
        <v>421</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172</v>
      </c>
      <c r="DH118" s="838"/>
      <c r="DI118" s="838"/>
      <c r="DJ118" s="838"/>
      <c r="DK118" s="839"/>
      <c r="DL118" s="840" t="s">
        <v>172</v>
      </c>
      <c r="DM118" s="838"/>
      <c r="DN118" s="838"/>
      <c r="DO118" s="838"/>
      <c r="DP118" s="839"/>
      <c r="DQ118" s="840" t="s">
        <v>172</v>
      </c>
      <c r="DR118" s="838"/>
      <c r="DS118" s="838"/>
      <c r="DT118" s="838"/>
      <c r="DU118" s="839"/>
      <c r="DV118" s="885" t="s">
        <v>172</v>
      </c>
      <c r="DW118" s="886"/>
      <c r="DX118" s="886"/>
      <c r="DY118" s="886"/>
      <c r="DZ118" s="887"/>
    </row>
    <row r="119" spans="1:130" s="226" customFormat="1" ht="26.25" customHeight="1" x14ac:dyDescent="0.15">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172</v>
      </c>
      <c r="AB119" s="956"/>
      <c r="AC119" s="956"/>
      <c r="AD119" s="956"/>
      <c r="AE119" s="957"/>
      <c r="AF119" s="958" t="s">
        <v>172</v>
      </c>
      <c r="AG119" s="956"/>
      <c r="AH119" s="956"/>
      <c r="AI119" s="956"/>
      <c r="AJ119" s="957"/>
      <c r="AK119" s="958" t="s">
        <v>172</v>
      </c>
      <c r="AL119" s="956"/>
      <c r="AM119" s="956"/>
      <c r="AN119" s="956"/>
      <c r="AO119" s="957"/>
      <c r="AP119" s="959" t="s">
        <v>172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447</v>
      </c>
      <c r="BP119" s="939"/>
      <c r="BQ119" s="943">
        <v>78206308</v>
      </c>
      <c r="BR119" s="906"/>
      <c r="BS119" s="906"/>
      <c r="BT119" s="906"/>
      <c r="BU119" s="906"/>
      <c r="BV119" s="906">
        <v>72722012</v>
      </c>
      <c r="BW119" s="906"/>
      <c r="BX119" s="906"/>
      <c r="BY119" s="906"/>
      <c r="BZ119" s="906"/>
      <c r="CA119" s="906">
        <v>73581876</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172</v>
      </c>
      <c r="DH119" s="821"/>
      <c r="DI119" s="821"/>
      <c r="DJ119" s="821"/>
      <c r="DK119" s="822"/>
      <c r="DL119" s="823" t="s">
        <v>172</v>
      </c>
      <c r="DM119" s="821"/>
      <c r="DN119" s="821"/>
      <c r="DO119" s="821"/>
      <c r="DP119" s="822"/>
      <c r="DQ119" s="823" t="s">
        <v>172</v>
      </c>
      <c r="DR119" s="821"/>
      <c r="DS119" s="821"/>
      <c r="DT119" s="821"/>
      <c r="DU119" s="822"/>
      <c r="DV119" s="909" t="s">
        <v>172</v>
      </c>
      <c r="DW119" s="910"/>
      <c r="DX119" s="910"/>
      <c r="DY119" s="910"/>
      <c r="DZ119" s="911"/>
    </row>
    <row r="120" spans="1:130" s="226" customFormat="1" ht="26.25" customHeight="1" x14ac:dyDescent="0.15">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172</v>
      </c>
      <c r="AB120" s="838"/>
      <c r="AC120" s="838"/>
      <c r="AD120" s="838"/>
      <c r="AE120" s="839"/>
      <c r="AF120" s="840" t="s">
        <v>172</v>
      </c>
      <c r="AG120" s="838"/>
      <c r="AH120" s="838"/>
      <c r="AI120" s="838"/>
      <c r="AJ120" s="839"/>
      <c r="AK120" s="840" t="s">
        <v>172</v>
      </c>
      <c r="AL120" s="838"/>
      <c r="AM120" s="838"/>
      <c r="AN120" s="838"/>
      <c r="AO120" s="839"/>
      <c r="AP120" s="885" t="s">
        <v>172</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121158837</v>
      </c>
      <c r="BR120" s="903"/>
      <c r="BS120" s="903"/>
      <c r="BT120" s="903"/>
      <c r="BU120" s="903"/>
      <c r="BV120" s="903">
        <v>130569512</v>
      </c>
      <c r="BW120" s="903"/>
      <c r="BX120" s="903"/>
      <c r="BY120" s="903"/>
      <c r="BZ120" s="903"/>
      <c r="CA120" s="903">
        <v>135956955</v>
      </c>
      <c r="CB120" s="903"/>
      <c r="CC120" s="903"/>
      <c r="CD120" s="903"/>
      <c r="CE120" s="903"/>
      <c r="CF120" s="927">
        <v>92.8</v>
      </c>
      <c r="CG120" s="928"/>
      <c r="CH120" s="928"/>
      <c r="CI120" s="928"/>
      <c r="CJ120" s="928"/>
      <c r="CK120" s="929" t="s">
        <v>451</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t="s">
        <v>172</v>
      </c>
      <c r="DH120" s="903"/>
      <c r="DI120" s="903"/>
      <c r="DJ120" s="903"/>
      <c r="DK120" s="903"/>
      <c r="DL120" s="903" t="s">
        <v>172</v>
      </c>
      <c r="DM120" s="903"/>
      <c r="DN120" s="903"/>
      <c r="DO120" s="903"/>
      <c r="DP120" s="903"/>
      <c r="DQ120" s="903" t="s">
        <v>172</v>
      </c>
      <c r="DR120" s="903"/>
      <c r="DS120" s="903"/>
      <c r="DT120" s="903"/>
      <c r="DU120" s="903"/>
      <c r="DV120" s="904" t="s">
        <v>172</v>
      </c>
      <c r="DW120" s="904"/>
      <c r="DX120" s="904"/>
      <c r="DY120" s="904"/>
      <c r="DZ120" s="905"/>
    </row>
    <row r="121" spans="1:130" s="226" customFormat="1" ht="26.25" customHeight="1" x14ac:dyDescent="0.15">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421</v>
      </c>
      <c r="AG121" s="838"/>
      <c r="AH121" s="838"/>
      <c r="AI121" s="838"/>
      <c r="AJ121" s="839"/>
      <c r="AK121" s="840" t="s">
        <v>172</v>
      </c>
      <c r="AL121" s="838"/>
      <c r="AM121" s="838"/>
      <c r="AN121" s="838"/>
      <c r="AO121" s="839"/>
      <c r="AP121" s="885" t="s">
        <v>172</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t="s">
        <v>172</v>
      </c>
      <c r="BR121" s="875"/>
      <c r="BS121" s="875"/>
      <c r="BT121" s="875"/>
      <c r="BU121" s="875"/>
      <c r="BV121" s="875" t="s">
        <v>172</v>
      </c>
      <c r="BW121" s="875"/>
      <c r="BX121" s="875"/>
      <c r="BY121" s="875"/>
      <c r="BZ121" s="875"/>
      <c r="CA121" s="875" t="s">
        <v>172</v>
      </c>
      <c r="CB121" s="875"/>
      <c r="CC121" s="875"/>
      <c r="CD121" s="875"/>
      <c r="CE121" s="875"/>
      <c r="CF121" s="936" t="s">
        <v>172</v>
      </c>
      <c r="CG121" s="937"/>
      <c r="CH121" s="937"/>
      <c r="CI121" s="937"/>
      <c r="CJ121" s="937"/>
      <c r="CK121" s="930"/>
      <c r="CL121" s="916"/>
      <c r="CM121" s="916"/>
      <c r="CN121" s="916"/>
      <c r="CO121" s="917"/>
      <c r="CP121" s="896" t="s">
        <v>454</v>
      </c>
      <c r="CQ121" s="897"/>
      <c r="CR121" s="897"/>
      <c r="CS121" s="897"/>
      <c r="CT121" s="897"/>
      <c r="CU121" s="897"/>
      <c r="CV121" s="897"/>
      <c r="CW121" s="897"/>
      <c r="CX121" s="897"/>
      <c r="CY121" s="897"/>
      <c r="CZ121" s="897"/>
      <c r="DA121" s="897"/>
      <c r="DB121" s="897"/>
      <c r="DC121" s="897"/>
      <c r="DD121" s="897"/>
      <c r="DE121" s="897"/>
      <c r="DF121" s="898"/>
      <c r="DG121" s="874" t="s">
        <v>172</v>
      </c>
      <c r="DH121" s="875"/>
      <c r="DI121" s="875"/>
      <c r="DJ121" s="875"/>
      <c r="DK121" s="875"/>
      <c r="DL121" s="875" t="s">
        <v>172</v>
      </c>
      <c r="DM121" s="875"/>
      <c r="DN121" s="875"/>
      <c r="DO121" s="875"/>
      <c r="DP121" s="875"/>
      <c r="DQ121" s="875" t="s">
        <v>172</v>
      </c>
      <c r="DR121" s="875"/>
      <c r="DS121" s="875"/>
      <c r="DT121" s="875"/>
      <c r="DU121" s="875"/>
      <c r="DV121" s="852" t="s">
        <v>172</v>
      </c>
      <c r="DW121" s="852"/>
      <c r="DX121" s="852"/>
      <c r="DY121" s="852"/>
      <c r="DZ121" s="853"/>
    </row>
    <row r="122" spans="1:130" s="226" customFormat="1" ht="26.25" customHeight="1" x14ac:dyDescent="0.15">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172</v>
      </c>
      <c r="AB122" s="838"/>
      <c r="AC122" s="838"/>
      <c r="AD122" s="838"/>
      <c r="AE122" s="839"/>
      <c r="AF122" s="840" t="s">
        <v>172</v>
      </c>
      <c r="AG122" s="838"/>
      <c r="AH122" s="838"/>
      <c r="AI122" s="838"/>
      <c r="AJ122" s="839"/>
      <c r="AK122" s="840" t="s">
        <v>172</v>
      </c>
      <c r="AL122" s="838"/>
      <c r="AM122" s="838"/>
      <c r="AN122" s="838"/>
      <c r="AO122" s="839"/>
      <c r="AP122" s="885" t="s">
        <v>172</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139063842</v>
      </c>
      <c r="BR122" s="906"/>
      <c r="BS122" s="906"/>
      <c r="BT122" s="906"/>
      <c r="BU122" s="906"/>
      <c r="BV122" s="906">
        <v>127702003</v>
      </c>
      <c r="BW122" s="906"/>
      <c r="BX122" s="906"/>
      <c r="BY122" s="906"/>
      <c r="BZ122" s="906"/>
      <c r="CA122" s="906">
        <v>116857263</v>
      </c>
      <c r="CB122" s="906"/>
      <c r="CC122" s="906"/>
      <c r="CD122" s="906"/>
      <c r="CE122" s="906"/>
      <c r="CF122" s="907">
        <v>79.8</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172</v>
      </c>
      <c r="DH122" s="875"/>
      <c r="DI122" s="875"/>
      <c r="DJ122" s="875"/>
      <c r="DK122" s="875"/>
      <c r="DL122" s="875" t="s">
        <v>172</v>
      </c>
      <c r="DM122" s="875"/>
      <c r="DN122" s="875"/>
      <c r="DO122" s="875"/>
      <c r="DP122" s="875"/>
      <c r="DQ122" s="875" t="s">
        <v>172</v>
      </c>
      <c r="DR122" s="875"/>
      <c r="DS122" s="875"/>
      <c r="DT122" s="875"/>
      <c r="DU122" s="875"/>
      <c r="DV122" s="852" t="s">
        <v>172</v>
      </c>
      <c r="DW122" s="852"/>
      <c r="DX122" s="852"/>
      <c r="DY122" s="852"/>
      <c r="DZ122" s="853"/>
    </row>
    <row r="123" spans="1:130" s="226" customFormat="1" ht="26.25" customHeight="1" x14ac:dyDescent="0.15">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37219</v>
      </c>
      <c r="AB123" s="838"/>
      <c r="AC123" s="838"/>
      <c r="AD123" s="838"/>
      <c r="AE123" s="839"/>
      <c r="AF123" s="840">
        <v>37008</v>
      </c>
      <c r="AG123" s="838"/>
      <c r="AH123" s="838"/>
      <c r="AI123" s="838"/>
      <c r="AJ123" s="839"/>
      <c r="AK123" s="840">
        <v>36798</v>
      </c>
      <c r="AL123" s="838"/>
      <c r="AM123" s="838"/>
      <c r="AN123" s="838"/>
      <c r="AO123" s="839"/>
      <c r="AP123" s="885">
        <v>0</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456</v>
      </c>
      <c r="BP123" s="939"/>
      <c r="BQ123" s="893">
        <v>260222679</v>
      </c>
      <c r="BR123" s="894"/>
      <c r="BS123" s="894"/>
      <c r="BT123" s="894"/>
      <c r="BU123" s="894"/>
      <c r="BV123" s="894">
        <v>258271515</v>
      </c>
      <c r="BW123" s="894"/>
      <c r="BX123" s="894"/>
      <c r="BY123" s="894"/>
      <c r="BZ123" s="894"/>
      <c r="CA123" s="894">
        <v>252814218</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3555</v>
      </c>
      <c r="AB124" s="838"/>
      <c r="AC124" s="838"/>
      <c r="AD124" s="838"/>
      <c r="AE124" s="839"/>
      <c r="AF124" s="840" t="s">
        <v>172</v>
      </c>
      <c r="AG124" s="838"/>
      <c r="AH124" s="838"/>
      <c r="AI124" s="838"/>
      <c r="AJ124" s="839"/>
      <c r="AK124" s="840">
        <v>2061</v>
      </c>
      <c r="AL124" s="838"/>
      <c r="AM124" s="838"/>
      <c r="AN124" s="838"/>
      <c r="AO124" s="839"/>
      <c r="AP124" s="885">
        <v>0</v>
      </c>
      <c r="AQ124" s="886"/>
      <c r="AR124" s="886"/>
      <c r="AS124" s="886"/>
      <c r="AT124" s="887"/>
      <c r="AU124" s="888" t="s">
        <v>457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172</v>
      </c>
      <c r="BR124" s="892"/>
      <c r="BS124" s="892"/>
      <c r="BT124" s="892"/>
      <c r="BU124" s="892"/>
      <c r="BV124" s="892" t="s">
        <v>172</v>
      </c>
      <c r="BW124" s="892"/>
      <c r="BX124" s="892"/>
      <c r="BY124" s="892"/>
      <c r="BZ124" s="892"/>
      <c r="CA124" s="892" t="s">
        <v>172</v>
      </c>
      <c r="CB124" s="892"/>
      <c r="CC124" s="892"/>
      <c r="CD124" s="892"/>
      <c r="CE124" s="892"/>
      <c r="CF124" s="782"/>
      <c r="CG124" s="783"/>
      <c r="CH124" s="783"/>
      <c r="CI124" s="783"/>
      <c r="CJ124" s="923"/>
      <c r="CK124" s="931"/>
      <c r="CL124" s="931"/>
      <c r="CM124" s="931"/>
      <c r="CN124" s="931"/>
      <c r="CO124" s="932"/>
      <c r="CP124" s="896" t="s">
        <v>458</v>
      </c>
      <c r="CQ124" s="897"/>
      <c r="CR124" s="897"/>
      <c r="CS124" s="897"/>
      <c r="CT124" s="897"/>
      <c r="CU124" s="897"/>
      <c r="CV124" s="897"/>
      <c r="CW124" s="897"/>
      <c r="CX124" s="897"/>
      <c r="CY124" s="897"/>
      <c r="CZ124" s="897"/>
      <c r="DA124" s="897"/>
      <c r="DB124" s="897"/>
      <c r="DC124" s="897"/>
      <c r="DD124" s="897"/>
      <c r="DE124" s="897"/>
      <c r="DF124" s="898"/>
      <c r="DG124" s="820" t="s">
        <v>172</v>
      </c>
      <c r="DH124" s="821"/>
      <c r="DI124" s="821"/>
      <c r="DJ124" s="821"/>
      <c r="DK124" s="822"/>
      <c r="DL124" s="823" t="s">
        <v>172</v>
      </c>
      <c r="DM124" s="821"/>
      <c r="DN124" s="821"/>
      <c r="DO124" s="821"/>
      <c r="DP124" s="822"/>
      <c r="DQ124" s="823" t="s">
        <v>172</v>
      </c>
      <c r="DR124" s="821"/>
      <c r="DS124" s="821"/>
      <c r="DT124" s="821"/>
      <c r="DU124" s="822"/>
      <c r="DV124" s="909" t="s">
        <v>172</v>
      </c>
      <c r="DW124" s="910"/>
      <c r="DX124" s="910"/>
      <c r="DY124" s="910"/>
      <c r="DZ124" s="911"/>
    </row>
    <row r="125" spans="1:130" s="226" customFormat="1" ht="26.25" customHeight="1" x14ac:dyDescent="0.15">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421</v>
      </c>
      <c r="AB125" s="838"/>
      <c r="AC125" s="838"/>
      <c r="AD125" s="838"/>
      <c r="AE125" s="839"/>
      <c r="AF125" s="840" t="s">
        <v>172</v>
      </c>
      <c r="AG125" s="838"/>
      <c r="AH125" s="838"/>
      <c r="AI125" s="838"/>
      <c r="AJ125" s="839"/>
      <c r="AK125" s="840" t="s">
        <v>172</v>
      </c>
      <c r="AL125" s="838"/>
      <c r="AM125" s="838"/>
      <c r="AN125" s="838"/>
      <c r="AO125" s="839"/>
      <c r="AP125" s="885" t="s">
        <v>172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459</v>
      </c>
      <c r="CL125" s="913"/>
      <c r="CM125" s="913"/>
      <c r="CN125" s="913"/>
      <c r="CO125" s="914"/>
      <c r="CP125" s="921" t="s">
        <v>460</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172</v>
      </c>
      <c r="DM125" s="903"/>
      <c r="DN125" s="903"/>
      <c r="DO125" s="903"/>
      <c r="DP125" s="903"/>
      <c r="DQ125" s="903" t="s">
        <v>172</v>
      </c>
      <c r="DR125" s="903"/>
      <c r="DS125" s="903"/>
      <c r="DT125" s="903"/>
      <c r="DU125" s="903"/>
      <c r="DV125" s="904" t="s">
        <v>172</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2631325</v>
      </c>
      <c r="AB126" s="838"/>
      <c r="AC126" s="838"/>
      <c r="AD126" s="838"/>
      <c r="AE126" s="839"/>
      <c r="AF126" s="840">
        <v>1299917</v>
      </c>
      <c r="AG126" s="838"/>
      <c r="AH126" s="838"/>
      <c r="AI126" s="838"/>
      <c r="AJ126" s="839"/>
      <c r="AK126" s="840">
        <v>848495</v>
      </c>
      <c r="AL126" s="838"/>
      <c r="AM126" s="838"/>
      <c r="AN126" s="838"/>
      <c r="AO126" s="839"/>
      <c r="AP126" s="885">
        <v>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461</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172</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x14ac:dyDescent="0.15">
      <c r="A127" s="880"/>
      <c r="B127" s="881"/>
      <c r="C127" s="899" t="s">
        <v>462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840976</v>
      </c>
      <c r="AB127" s="838"/>
      <c r="AC127" s="838"/>
      <c r="AD127" s="838"/>
      <c r="AE127" s="839"/>
      <c r="AF127" s="840">
        <v>831472</v>
      </c>
      <c r="AG127" s="838"/>
      <c r="AH127" s="838"/>
      <c r="AI127" s="838"/>
      <c r="AJ127" s="839"/>
      <c r="AK127" s="840">
        <v>835794</v>
      </c>
      <c r="AL127" s="838"/>
      <c r="AM127" s="838"/>
      <c r="AN127" s="838"/>
      <c r="AO127" s="839"/>
      <c r="AP127" s="885">
        <v>0.6</v>
      </c>
      <c r="AQ127" s="886"/>
      <c r="AR127" s="886"/>
      <c r="AS127" s="886"/>
      <c r="AT127" s="887"/>
      <c r="AU127" s="262"/>
      <c r="AV127" s="262"/>
      <c r="AW127" s="262"/>
      <c r="AX127" s="902" t="s">
        <v>463</v>
      </c>
      <c r="AY127" s="870"/>
      <c r="AZ127" s="870"/>
      <c r="BA127" s="870"/>
      <c r="BB127" s="870"/>
      <c r="BC127" s="870"/>
      <c r="BD127" s="870"/>
      <c r="BE127" s="871"/>
      <c r="BF127" s="869" t="s">
        <v>464</v>
      </c>
      <c r="BG127" s="870"/>
      <c r="BH127" s="870"/>
      <c r="BI127" s="870"/>
      <c r="BJ127" s="870"/>
      <c r="BK127" s="870"/>
      <c r="BL127" s="871"/>
      <c r="BM127" s="869" t="s">
        <v>465</v>
      </c>
      <c r="BN127" s="870"/>
      <c r="BO127" s="870"/>
      <c r="BP127" s="870"/>
      <c r="BQ127" s="870"/>
      <c r="BR127" s="870"/>
      <c r="BS127" s="871"/>
      <c r="BT127" s="869" t="s">
        <v>466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467</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172</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x14ac:dyDescent="0.2">
      <c r="A128" s="854" t="s">
        <v>468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469</v>
      </c>
      <c r="X128" s="856"/>
      <c r="Y128" s="856"/>
      <c r="Z128" s="857"/>
      <c r="AA128" s="858">
        <v>137659</v>
      </c>
      <c r="AB128" s="859"/>
      <c r="AC128" s="859"/>
      <c r="AD128" s="859"/>
      <c r="AE128" s="860"/>
      <c r="AF128" s="861">
        <v>33596</v>
      </c>
      <c r="AG128" s="859"/>
      <c r="AH128" s="859"/>
      <c r="AI128" s="859"/>
      <c r="AJ128" s="860"/>
      <c r="AK128" s="861">
        <v>85299</v>
      </c>
      <c r="AL128" s="859"/>
      <c r="AM128" s="859"/>
      <c r="AN128" s="859"/>
      <c r="AO128" s="860"/>
      <c r="AP128" s="862"/>
      <c r="AQ128" s="863"/>
      <c r="AR128" s="863"/>
      <c r="AS128" s="863"/>
      <c r="AT128" s="864"/>
      <c r="AU128" s="262"/>
      <c r="AV128" s="262"/>
      <c r="AW128" s="262"/>
      <c r="AX128" s="865" t="s">
        <v>470</v>
      </c>
      <c r="AY128" s="866"/>
      <c r="AZ128" s="866"/>
      <c r="BA128" s="866"/>
      <c r="BB128" s="866"/>
      <c r="BC128" s="866"/>
      <c r="BD128" s="866"/>
      <c r="BE128" s="867"/>
      <c r="BF128" s="844" t="s">
        <v>172</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471</v>
      </c>
      <c r="CQ128" s="786"/>
      <c r="CR128" s="786"/>
      <c r="CS128" s="786"/>
      <c r="CT128" s="786"/>
      <c r="CU128" s="786"/>
      <c r="CV128" s="786"/>
      <c r="CW128" s="786"/>
      <c r="CX128" s="786"/>
      <c r="CY128" s="786"/>
      <c r="CZ128" s="786"/>
      <c r="DA128" s="786"/>
      <c r="DB128" s="786"/>
      <c r="DC128" s="786"/>
      <c r="DD128" s="786"/>
      <c r="DE128" s="786"/>
      <c r="DF128" s="787"/>
      <c r="DG128" s="848">
        <v>7306</v>
      </c>
      <c r="DH128" s="849"/>
      <c r="DI128" s="849"/>
      <c r="DJ128" s="849"/>
      <c r="DK128" s="849"/>
      <c r="DL128" s="849">
        <v>4599</v>
      </c>
      <c r="DM128" s="849"/>
      <c r="DN128" s="849"/>
      <c r="DO128" s="849"/>
      <c r="DP128" s="849"/>
      <c r="DQ128" s="849">
        <v>2386</v>
      </c>
      <c r="DR128" s="849"/>
      <c r="DS128" s="849"/>
      <c r="DT128" s="849"/>
      <c r="DU128" s="849"/>
      <c r="DV128" s="850">
        <v>0</v>
      </c>
      <c r="DW128" s="850"/>
      <c r="DX128" s="850"/>
      <c r="DY128" s="850"/>
      <c r="DZ128" s="851"/>
    </row>
    <row r="129" spans="1:131" s="226" customFormat="1" ht="26.25" customHeight="1" x14ac:dyDescent="0.15">
      <c r="A129" s="832" t="s">
        <v>103</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472</v>
      </c>
      <c r="X129" s="835"/>
      <c r="Y129" s="835"/>
      <c r="Z129" s="836"/>
      <c r="AA129" s="837">
        <v>160750609</v>
      </c>
      <c r="AB129" s="838"/>
      <c r="AC129" s="838"/>
      <c r="AD129" s="838"/>
      <c r="AE129" s="839"/>
      <c r="AF129" s="840">
        <v>164330312</v>
      </c>
      <c r="AG129" s="838"/>
      <c r="AH129" s="838"/>
      <c r="AI129" s="838"/>
      <c r="AJ129" s="839"/>
      <c r="AK129" s="840">
        <v>158842611</v>
      </c>
      <c r="AL129" s="838"/>
      <c r="AM129" s="838"/>
      <c r="AN129" s="838"/>
      <c r="AO129" s="839"/>
      <c r="AP129" s="841"/>
      <c r="AQ129" s="842"/>
      <c r="AR129" s="842"/>
      <c r="AS129" s="842"/>
      <c r="AT129" s="843"/>
      <c r="AU129" s="264"/>
      <c r="AV129" s="264"/>
      <c r="AW129" s="264"/>
      <c r="AX129" s="807" t="s">
        <v>473</v>
      </c>
      <c r="AY129" s="808"/>
      <c r="AZ129" s="808"/>
      <c r="BA129" s="808"/>
      <c r="BB129" s="808"/>
      <c r="BC129" s="808"/>
      <c r="BD129" s="808"/>
      <c r="BE129" s="809"/>
      <c r="BF129" s="827" t="s">
        <v>421</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475</v>
      </c>
      <c r="X130" s="835"/>
      <c r="Y130" s="835"/>
      <c r="Z130" s="836"/>
      <c r="AA130" s="837">
        <v>13113123</v>
      </c>
      <c r="AB130" s="838"/>
      <c r="AC130" s="838"/>
      <c r="AD130" s="838"/>
      <c r="AE130" s="839"/>
      <c r="AF130" s="840">
        <v>12817093</v>
      </c>
      <c r="AG130" s="838"/>
      <c r="AH130" s="838"/>
      <c r="AI130" s="838"/>
      <c r="AJ130" s="839"/>
      <c r="AK130" s="840">
        <v>12373979</v>
      </c>
      <c r="AL130" s="838"/>
      <c r="AM130" s="838"/>
      <c r="AN130" s="838"/>
      <c r="AO130" s="839"/>
      <c r="AP130" s="841"/>
      <c r="AQ130" s="842"/>
      <c r="AR130" s="842"/>
      <c r="AS130" s="842"/>
      <c r="AT130" s="843"/>
      <c r="AU130" s="264"/>
      <c r="AV130" s="264"/>
      <c r="AW130" s="264"/>
      <c r="AX130" s="807" t="s">
        <v>476</v>
      </c>
      <c r="AY130" s="808"/>
      <c r="AZ130" s="808"/>
      <c r="BA130" s="808"/>
      <c r="BB130" s="808"/>
      <c r="BC130" s="808"/>
      <c r="BD130" s="808"/>
      <c r="BE130" s="809"/>
      <c r="BF130" s="810">
        <v>-3.5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477</v>
      </c>
      <c r="X131" s="818"/>
      <c r="Y131" s="818"/>
      <c r="Z131" s="819"/>
      <c r="AA131" s="820">
        <v>147637486</v>
      </c>
      <c r="AB131" s="821"/>
      <c r="AC131" s="821"/>
      <c r="AD131" s="821"/>
      <c r="AE131" s="822"/>
      <c r="AF131" s="823">
        <v>151513219</v>
      </c>
      <c r="AG131" s="821"/>
      <c r="AH131" s="821"/>
      <c r="AI131" s="821"/>
      <c r="AJ131" s="822"/>
      <c r="AK131" s="823">
        <v>146468632</v>
      </c>
      <c r="AL131" s="821"/>
      <c r="AM131" s="821"/>
      <c r="AN131" s="821"/>
      <c r="AO131" s="822"/>
      <c r="AP131" s="824"/>
      <c r="AQ131" s="825"/>
      <c r="AR131" s="825"/>
      <c r="AS131" s="825"/>
      <c r="AT131" s="826"/>
      <c r="AU131" s="264"/>
      <c r="AV131" s="264"/>
      <c r="AW131" s="264"/>
      <c r="AX131" s="785" t="s">
        <v>478</v>
      </c>
      <c r="AY131" s="786"/>
      <c r="AZ131" s="786"/>
      <c r="BA131" s="786"/>
      <c r="BB131" s="786"/>
      <c r="BC131" s="786"/>
      <c r="BD131" s="786"/>
      <c r="BE131" s="787"/>
      <c r="BF131" s="788" t="s">
        <v>172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480</v>
      </c>
      <c r="W132" s="798"/>
      <c r="X132" s="798"/>
      <c r="Y132" s="798"/>
      <c r="Z132" s="799"/>
      <c r="AA132" s="800">
        <v>-2.8650894259999999</v>
      </c>
      <c r="AB132" s="801"/>
      <c r="AC132" s="801"/>
      <c r="AD132" s="801"/>
      <c r="AE132" s="802"/>
      <c r="AF132" s="803">
        <v>-3.5842958359999999</v>
      </c>
      <c r="AG132" s="801"/>
      <c r="AH132" s="801"/>
      <c r="AI132" s="801"/>
      <c r="AJ132" s="802"/>
      <c r="AK132" s="803">
        <v>-4.1586802010000001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481</v>
      </c>
      <c r="W133" s="777"/>
      <c r="X133" s="777"/>
      <c r="Y133" s="777"/>
      <c r="Z133" s="778"/>
      <c r="AA133" s="779">
        <v>-1.7</v>
      </c>
      <c r="AB133" s="780"/>
      <c r="AC133" s="780"/>
      <c r="AD133" s="780"/>
      <c r="AE133" s="781"/>
      <c r="AF133" s="779">
        <v>-2.5</v>
      </c>
      <c r="AG133" s="780"/>
      <c r="AH133" s="780"/>
      <c r="AI133" s="780"/>
      <c r="AJ133" s="781"/>
      <c r="AK133" s="779">
        <v>-3.5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6aOM3W+EsiZn8djJDUr+/k58002fnCbssbQJw6LzRP4365fpt7MkZ3PUEuV32Fkt/2qP+is13+6Qo7xzEkW1w==" saltValue="e8WwyihrW/6XGChFVfXsZQ==" spinCount="100000" sheet="1" objects="1" scenarios="1" formatRows="0"/>
  <customSheetViews>
    <customSheetView guid="{AA1F2E1A-F6C5-4625-B406-C6D30C3C0456}" scale="70" fitToPage="1" hiddenRows="1" hiddenColumns="1">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XYYMS7vnD6UyzxzDIR/bsl+dl6q9AjwThwTBxByMAI4y9R0ycTtzP4sawOImADw2hZpWkFPLNPIHg8nj15WLQ==" saltValue="GaULW7lFZokz5ILpjUdCAQ==" spinCount="100000" sheet="1" objects="1" scenarios="1"/>
  <dataConsolidate/>
  <customSheetViews>
    <customSheetView guid="{AA1F2E1A-F6C5-4625-B406-C6D30C3C0456}" scale="85" showPageBreaks="1" showGridLines="0" fitToPage="1" hiddenRows="1" hiddenColumns="1" view="pageBreakPreview" topLeftCell="A62">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vMmTEenSLOJ3zwgRezOeo+RkBK7X20LdUvSmwxYBelVyX4wQYLUaJJQ06NL5O32f46CKQSrbwlr9Ymp8MNz1g==" saltValue="ca+GHiHVXX5+GulGYyjoeQ==" spinCount="100000" sheet="1" objects="1" scenarios="1"/>
  <dataConsolidate/>
  <customSheetViews>
    <customSheetView guid="{AA1F2E1A-F6C5-4625-B406-C6D30C3C0456}" showGridLines="0" fitToPage="1" hiddenRows="1" hiddenColumns="1">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490</v>
      </c>
      <c r="AL9" s="1207"/>
      <c r="AM9" s="1207"/>
      <c r="AN9" s="1208"/>
      <c r="AO9" s="292">
        <v>40967925</v>
      </c>
      <c r="AP9" s="292">
        <v>56637</v>
      </c>
      <c r="AQ9" s="293">
        <v>62872</v>
      </c>
      <c r="AR9" s="294">
        <v>-9.9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491</v>
      </c>
      <c r="AL10" s="1207"/>
      <c r="AM10" s="1207"/>
      <c r="AN10" s="1208"/>
      <c r="AO10" s="295">
        <v>125431</v>
      </c>
      <c r="AP10" s="295">
        <v>173</v>
      </c>
      <c r="AQ10" s="296">
        <v>1100</v>
      </c>
      <c r="AR10" s="297">
        <v>-84.3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492</v>
      </c>
      <c r="AL11" s="1207"/>
      <c r="AM11" s="1207"/>
      <c r="AN11" s="1208"/>
      <c r="AO11" s="295">
        <v>602822</v>
      </c>
      <c r="AP11" s="295">
        <v>833</v>
      </c>
      <c r="AQ11" s="296">
        <v>909</v>
      </c>
      <c r="AR11" s="297">
        <v>-8.4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493</v>
      </c>
      <c r="AL12" s="1207"/>
      <c r="AM12" s="1207"/>
      <c r="AN12" s="1208"/>
      <c r="AO12" s="295" t="s">
        <v>494</v>
      </c>
      <c r="AP12" s="295" t="s">
        <v>494</v>
      </c>
      <c r="AQ12" s="296" t="s">
        <v>494</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495</v>
      </c>
      <c r="AL13" s="1207"/>
      <c r="AM13" s="1207"/>
      <c r="AN13" s="1208"/>
      <c r="AO13" s="295" t="s">
        <v>494</v>
      </c>
      <c r="AP13" s="295" t="s">
        <v>494</v>
      </c>
      <c r="AQ13" s="296" t="s">
        <v>494</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496</v>
      </c>
      <c r="AL14" s="1207"/>
      <c r="AM14" s="1207"/>
      <c r="AN14" s="1208"/>
      <c r="AO14" s="295">
        <v>912974</v>
      </c>
      <c r="AP14" s="295">
        <v>1262</v>
      </c>
      <c r="AQ14" s="296">
        <v>2296</v>
      </c>
      <c r="AR14" s="297">
        <v>-45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497</v>
      </c>
      <c r="AL15" s="1207"/>
      <c r="AM15" s="1207"/>
      <c r="AN15" s="1208"/>
      <c r="AO15" s="295">
        <v>1091919</v>
      </c>
      <c r="AP15" s="295">
        <v>1510</v>
      </c>
      <c r="AQ15" s="296">
        <v>1417</v>
      </c>
      <c r="AR15" s="297">
        <v>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498</v>
      </c>
      <c r="AL16" s="1210"/>
      <c r="AM16" s="1210"/>
      <c r="AN16" s="1211"/>
      <c r="AO16" s="295">
        <v>-3363263</v>
      </c>
      <c r="AP16" s="295">
        <v>-4650</v>
      </c>
      <c r="AQ16" s="296">
        <v>-4503</v>
      </c>
      <c r="AR16" s="297">
        <v>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40337808</v>
      </c>
      <c r="AP17" s="295">
        <v>55766</v>
      </c>
      <c r="AQ17" s="296">
        <v>64090</v>
      </c>
      <c r="AR17" s="297">
        <v>-13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503</v>
      </c>
      <c r="AL21" s="1204"/>
      <c r="AM21" s="1204"/>
      <c r="AN21" s="1205"/>
      <c r="AO21" s="307">
        <v>5.56</v>
      </c>
      <c r="AP21" s="308">
        <v>6.17</v>
      </c>
      <c r="AQ21" s="309">
        <v>-0.61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504</v>
      </c>
      <c r="AL22" s="1204"/>
      <c r="AM22" s="1204"/>
      <c r="AN22" s="1205"/>
      <c r="AO22" s="312">
        <v>100.9</v>
      </c>
      <c r="AP22" s="313">
        <v>99.6</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509</v>
      </c>
      <c r="AL32" s="1195"/>
      <c r="AM32" s="1195"/>
      <c r="AN32" s="1196"/>
      <c r="AO32" s="322">
        <v>4192049</v>
      </c>
      <c r="AP32" s="322">
        <v>5795</v>
      </c>
      <c r="AQ32" s="323">
        <v>6256</v>
      </c>
      <c r="AR32" s="324">
        <v>-7.4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510</v>
      </c>
      <c r="AL33" s="1195"/>
      <c r="AM33" s="1195"/>
      <c r="AN33" s="1196"/>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511</v>
      </c>
      <c r="AL34" s="1195"/>
      <c r="AM34" s="1195"/>
      <c r="AN34" s="1196"/>
      <c r="AO34" s="322">
        <v>137853</v>
      </c>
      <c r="AP34" s="322">
        <v>191</v>
      </c>
      <c r="AQ34" s="323">
        <v>301</v>
      </c>
      <c r="AR34" s="324">
        <v>-36.5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512</v>
      </c>
      <c r="AL35" s="1195"/>
      <c r="AM35" s="1195"/>
      <c r="AN35" s="1196"/>
      <c r="AO35" s="322" t="s">
        <v>494</v>
      </c>
      <c r="AP35" s="322" t="s">
        <v>494</v>
      </c>
      <c r="AQ35" s="323">
        <v>32</v>
      </c>
      <c r="AR35" s="324" t="s">
        <v>494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513</v>
      </c>
      <c r="AL36" s="1195"/>
      <c r="AM36" s="1195"/>
      <c r="AN36" s="1196"/>
      <c r="AO36" s="322">
        <v>315066</v>
      </c>
      <c r="AP36" s="322">
        <v>436</v>
      </c>
      <c r="AQ36" s="323">
        <v>285</v>
      </c>
      <c r="AR36" s="324">
        <v>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514</v>
      </c>
      <c r="AL37" s="1195"/>
      <c r="AM37" s="1195"/>
      <c r="AN37" s="1196"/>
      <c r="AO37" s="322">
        <v>1723148</v>
      </c>
      <c r="AP37" s="322">
        <v>2382</v>
      </c>
      <c r="AQ37" s="323">
        <v>2213</v>
      </c>
      <c r="AR37" s="324">
        <v>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515</v>
      </c>
      <c r="AL38" s="1198"/>
      <c r="AM38" s="1198"/>
      <c r="AN38" s="1199"/>
      <c r="AO38" s="325" t="s">
        <v>494</v>
      </c>
      <c r="AP38" s="325" t="s">
        <v>494</v>
      </c>
      <c r="AQ38" s="326" t="s">
        <v>494</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516</v>
      </c>
      <c r="AL39" s="1198"/>
      <c r="AM39" s="1198"/>
      <c r="AN39" s="1199"/>
      <c r="AO39" s="322">
        <v>-85299</v>
      </c>
      <c r="AP39" s="322">
        <v>-118</v>
      </c>
      <c r="AQ39" s="323">
        <v>-15</v>
      </c>
      <c r="AR39" s="324">
        <v>686.7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517</v>
      </c>
      <c r="AL40" s="1195"/>
      <c r="AM40" s="1195"/>
      <c r="AN40" s="1196"/>
      <c r="AO40" s="322" t="s">
        <v>494</v>
      </c>
      <c r="AP40" s="322" t="s">
        <v>494</v>
      </c>
      <c r="AQ40" s="323" t="s">
        <v>494</v>
      </c>
      <c r="AR40" s="324" t="s">
        <v>494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6282817</v>
      </c>
      <c r="AP41" s="322">
        <v>8686</v>
      </c>
      <c r="AQ41" s="323">
        <v>9072</v>
      </c>
      <c r="AR41" s="324">
        <v>-4.3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485</v>
      </c>
      <c r="AN49" s="1189" t="s">
        <v>521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23214598</v>
      </c>
      <c r="AN51" s="344">
        <v>33097</v>
      </c>
      <c r="AO51" s="345">
        <v>10.8</v>
      </c>
      <c r="AP51" s="346">
        <v>36861</v>
      </c>
      <c r="AQ51" s="347">
        <v>-2.1</v>
      </c>
      <c r="AR51" s="348">
        <v>12.9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14309849</v>
      </c>
      <c r="AN52" s="352">
        <v>20401</v>
      </c>
      <c r="AO52" s="353">
        <v>31.6</v>
      </c>
      <c r="AP52" s="354">
        <v>23990</v>
      </c>
      <c r="AQ52" s="355">
        <v>-6.8</v>
      </c>
      <c r="AR52" s="356">
        <v>38.4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26575020</v>
      </c>
      <c r="AN53" s="344">
        <v>37564</v>
      </c>
      <c r="AO53" s="345">
        <v>13.5</v>
      </c>
      <c r="AP53" s="346">
        <v>47064</v>
      </c>
      <c r="AQ53" s="347">
        <v>27.7</v>
      </c>
      <c r="AR53" s="348">
        <v>-14.2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18871038</v>
      </c>
      <c r="AN54" s="352">
        <v>26675</v>
      </c>
      <c r="AO54" s="353">
        <v>30.8</v>
      </c>
      <c r="AP54" s="354">
        <v>32508</v>
      </c>
      <c r="AQ54" s="355">
        <v>35.5</v>
      </c>
      <c r="AR54" s="356">
        <v>-4.7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26207840</v>
      </c>
      <c r="AN55" s="344">
        <v>36806</v>
      </c>
      <c r="AO55" s="345">
        <v>-2</v>
      </c>
      <c r="AP55" s="346">
        <v>43773</v>
      </c>
      <c r="AQ55" s="347">
        <v>-7</v>
      </c>
      <c r="AR55" s="348">
        <v>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16762200</v>
      </c>
      <c r="AN56" s="352">
        <v>23541</v>
      </c>
      <c r="AO56" s="353">
        <v>-11.7</v>
      </c>
      <c r="AP56" s="354">
        <v>30346</v>
      </c>
      <c r="AQ56" s="355">
        <v>-6.7</v>
      </c>
      <c r="AR56" s="356">
        <v>-5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27334610</v>
      </c>
      <c r="AN57" s="344">
        <v>38108</v>
      </c>
      <c r="AO57" s="345">
        <v>3.5</v>
      </c>
      <c r="AP57" s="346">
        <v>51565</v>
      </c>
      <c r="AQ57" s="347">
        <v>17.8</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21192947</v>
      </c>
      <c r="AN58" s="352">
        <v>29546</v>
      </c>
      <c r="AO58" s="353">
        <v>25.5</v>
      </c>
      <c r="AP58" s="354">
        <v>35359</v>
      </c>
      <c r="AQ58" s="355">
        <v>16.5</v>
      </c>
      <c r="AR58" s="356">
        <v>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23504889</v>
      </c>
      <c r="AN59" s="344">
        <v>32495</v>
      </c>
      <c r="AO59" s="345">
        <v>-14.7</v>
      </c>
      <c r="AP59" s="346">
        <v>46686</v>
      </c>
      <c r="AQ59" s="347">
        <v>-9.5</v>
      </c>
      <c r="AR59" s="348">
        <v>-5.2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21550559</v>
      </c>
      <c r="AN60" s="352">
        <v>29793</v>
      </c>
      <c r="AO60" s="353">
        <v>0.8</v>
      </c>
      <c r="AP60" s="354">
        <v>32595</v>
      </c>
      <c r="AQ60" s="355">
        <v>-7.8</v>
      </c>
      <c r="AR60" s="356">
        <v>8.6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25367391</v>
      </c>
      <c r="AN61" s="359">
        <v>35614</v>
      </c>
      <c r="AO61" s="360">
        <v>2.2000000000000002</v>
      </c>
      <c r="AP61" s="361">
        <v>45190</v>
      </c>
      <c r="AQ61" s="362">
        <v>5.4</v>
      </c>
      <c r="AR61" s="348">
        <v>-3.2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18537319</v>
      </c>
      <c r="AN62" s="352">
        <v>25991</v>
      </c>
      <c r="AO62" s="353">
        <v>15.4</v>
      </c>
      <c r="AP62" s="354">
        <v>30960</v>
      </c>
      <c r="AQ62" s="355">
        <v>6.1</v>
      </c>
      <c r="AR62" s="356">
        <v>9.3000000000000007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KfLZHWQ1rOMAHuSY7GbZJj7DvBVur43xF661OrERpqwg8gb5G72EHnrVGLlIugH6Pf4Fc4h+DKrWhqiowN+Zg==" saltValue="dO0J3H1a5j7rH2hc+6/rLQ==" spinCount="100000" sheet="1" objects="1" scenarios="1"/>
  <customSheetViews>
    <customSheetView guid="{AA1F2E1A-F6C5-4625-B406-C6D30C3C045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jEHD942MlYkEkHTjOgfcSD3R6ytkIZBDQHbKjnPCIUBEbfjcM3w0zEuIB2+4rqcz8ou9/iY8ojD0kE9K0HJA==" saltValue="xYfHE5O8Dsgb75yiYiyJXA==" spinCount="100000" sheet="1" objects="1" scenarios="1"/>
  <dataConsolidate/>
  <customSheetViews>
    <customSheetView guid="{AA1F2E1A-F6C5-4625-B406-C6D30C3C0456}" showGridLines="0" fitToPage="1" hiddenRows="1" hiddenColumns="1">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44CL66JHDxXEaRDaRKT6FTIMaSxbwbTG30moGqn6wb2K5hmi4vpVcog+6N7jVFwcBh4V2rC1VzS3TSBPr0iA==" saltValue="fXM7HWlZDDkluyeonb4qxg==" spinCount="100000" sheet="1" objects="1" scenarios="1"/>
  <dataConsolidate/>
  <customSheetViews>
    <customSheetView guid="{AA1F2E1A-F6C5-4625-B406-C6D30C3C0456}" showGridLines="0" fitToPage="1" hiddenRows="1" hiddenColumns="1">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12" t="s">
        <v>3</v>
      </c>
      <c r="D47" s="1212"/>
      <c r="E47" s="1213"/>
      <c r="F47" s="11">
        <v>33</v>
      </c>
      <c r="G47" s="12">
        <v>35</v>
      </c>
      <c r="H47" s="12">
        <v>36.46</v>
      </c>
      <c r="I47" s="12">
        <v>38.32</v>
      </c>
      <c r="J47" s="13">
        <v>40.9</v>
      </c>
    </row>
    <row r="48" spans="2:10" ht="57.75" customHeight="1" x14ac:dyDescent="0.15">
      <c r="B48" s="14"/>
      <c r="C48" s="1214" t="s">
        <v>4</v>
      </c>
      <c r="D48" s="1214"/>
      <c r="E48" s="1215"/>
      <c r="F48" s="15">
        <v>10.02</v>
      </c>
      <c r="G48" s="16">
        <v>7.01</v>
      </c>
      <c r="H48" s="16">
        <v>6.58</v>
      </c>
      <c r="I48" s="16">
        <v>3.86</v>
      </c>
      <c r="J48" s="17">
        <v>6.07</v>
      </c>
    </row>
    <row r="49" spans="2:10" ht="57.75" customHeight="1" thickBot="1" x14ac:dyDescent="0.2">
      <c r="B49" s="18"/>
      <c r="C49" s="1216" t="s">
        <v>5</v>
      </c>
      <c r="D49" s="1216"/>
      <c r="E49" s="1217"/>
      <c r="F49" s="19">
        <v>3.25</v>
      </c>
      <c r="G49" s="20" t="s">
        <v>542</v>
      </c>
      <c r="H49" s="20">
        <v>0</v>
      </c>
      <c r="I49" s="20" t="s">
        <v>543</v>
      </c>
      <c r="J49" s="21">
        <v>1.34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UWnuhr9eSTdL3H255DBXGiN9B7N2paZHjQOZIwVjj/+5TX35AaKGs9nwjafoP4cOuZQWblaMNVaml0jpDCnVg==" saltValue="14dKYj6O9ufXmpUiGMXOBQ==" spinCount="100000" sheet="1" objects="1" scenarios="1"/>
  <customSheetViews>
    <customSheetView guid="{AA1F2E1A-F6C5-4625-B406-C6D30C3C0456}"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24" t="s">
        <v>544</v>
      </c>
      <c r="D34" s="1224"/>
      <c r="E34" s="1225"/>
      <c r="F34" s="32">
        <v>10.02</v>
      </c>
      <c r="G34" s="33">
        <v>7</v>
      </c>
      <c r="H34" s="33">
        <v>6.58</v>
      </c>
      <c r="I34" s="33">
        <v>3.86</v>
      </c>
      <c r="J34" s="34">
        <v>6.06</v>
      </c>
      <c r="K34" s="22"/>
      <c r="L34" s="22"/>
      <c r="M34" s="22"/>
      <c r="N34" s="22"/>
      <c r="O34" s="22"/>
      <c r="P34" s="22"/>
    </row>
    <row r="35" spans="1:16" ht="39" customHeight="1" x14ac:dyDescent="0.15">
      <c r="A35" s="22"/>
      <c r="B35" s="35"/>
      <c r="C35" s="1218" t="s">
        <v>545</v>
      </c>
      <c r="D35" s="1219"/>
      <c r="E35" s="1220"/>
      <c r="F35" s="36">
        <v>0.28000000000000003</v>
      </c>
      <c r="G35" s="37">
        <v>0.32</v>
      </c>
      <c r="H35" s="37">
        <v>0.64</v>
      </c>
      <c r="I35" s="37">
        <v>1.28</v>
      </c>
      <c r="J35" s="38">
        <v>1.22</v>
      </c>
      <c r="K35" s="22"/>
      <c r="L35" s="22"/>
      <c r="M35" s="22"/>
      <c r="N35" s="22"/>
      <c r="O35" s="22"/>
      <c r="P35" s="22"/>
    </row>
    <row r="36" spans="1:16" ht="39" customHeight="1" x14ac:dyDescent="0.15">
      <c r="A36" s="22"/>
      <c r="B36" s="35"/>
      <c r="C36" s="1218" t="s">
        <v>546</v>
      </c>
      <c r="D36" s="1219"/>
      <c r="E36" s="1220"/>
      <c r="F36" s="36">
        <v>1.54</v>
      </c>
      <c r="G36" s="37">
        <v>1.03</v>
      </c>
      <c r="H36" s="37">
        <v>0.82</v>
      </c>
      <c r="I36" s="37">
        <v>1.77</v>
      </c>
      <c r="J36" s="38">
        <v>0.96</v>
      </c>
      <c r="K36" s="22"/>
      <c r="L36" s="22"/>
      <c r="M36" s="22"/>
      <c r="N36" s="22"/>
      <c r="O36" s="22"/>
      <c r="P36" s="22"/>
    </row>
    <row r="37" spans="1:16" ht="39" customHeight="1" x14ac:dyDescent="0.15">
      <c r="A37" s="22"/>
      <c r="B37" s="35"/>
      <c r="C37" s="1218" t="s">
        <v>547</v>
      </c>
      <c r="D37" s="1219"/>
      <c r="E37" s="1220"/>
      <c r="F37" s="36">
        <v>0.05</v>
      </c>
      <c r="G37" s="37">
        <v>7.0000000000000007E-2</v>
      </c>
      <c r="H37" s="37">
        <v>7.0000000000000007E-2</v>
      </c>
      <c r="I37" s="37">
        <v>0.08</v>
      </c>
      <c r="J37" s="38">
        <v>0.09</v>
      </c>
      <c r="K37" s="22"/>
      <c r="L37" s="22"/>
      <c r="M37" s="22"/>
      <c r="N37" s="22"/>
      <c r="O37" s="22"/>
      <c r="P37" s="22"/>
    </row>
    <row r="38" spans="1:16" ht="39" customHeight="1" x14ac:dyDescent="0.15">
      <c r="A38" s="22"/>
      <c r="B38" s="35"/>
      <c r="C38" s="1218"/>
      <c r="D38" s="1219"/>
      <c r="E38" s="1220"/>
      <c r="F38" s="36"/>
      <c r="G38" s="37"/>
      <c r="H38" s="37"/>
      <c r="I38" s="37"/>
      <c r="J38" s="38"/>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548</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549</v>
      </c>
      <c r="D43" s="1222"/>
      <c r="E43" s="1223"/>
      <c r="F43" s="41" t="s">
        <v>494</v>
      </c>
      <c r="G43" s="42" t="s">
        <v>494</v>
      </c>
      <c r="H43" s="42" t="s">
        <v>494</v>
      </c>
      <c r="I43" s="42" t="s">
        <v>494</v>
      </c>
      <c r="J43" s="43" t="s">
        <v>494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YvSoRkvEjx9/rzP5azBWz9ZUwD/v3+Eg6E1ikuHBhGLbk9HhHrF7HgaJltCGXg6hJWQmRTT09ps99kpLTLvA==" saltValue="pLyU4ms1GFxMxJM3CD994Q==" spinCount="100000" sheet="1" objects="1" scenarios="1"/>
  <customSheetViews>
    <customSheetView guid="{AA1F2E1A-F6C5-4625-B406-C6D30C3C0456}"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6730</v>
      </c>
      <c r="L45" s="60">
        <v>5670</v>
      </c>
      <c r="M45" s="60">
        <v>4632</v>
      </c>
      <c r="N45" s="60">
        <v>4673</v>
      </c>
      <c r="O45" s="61">
        <v>4192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v>325</v>
      </c>
      <c r="L47" s="64">
        <v>293</v>
      </c>
      <c r="M47" s="64">
        <v>248</v>
      </c>
      <c r="N47" s="64">
        <v>160</v>
      </c>
      <c r="O47" s="65">
        <v>138</v>
      </c>
      <c r="P47" s="48"/>
      <c r="Q47" s="48"/>
      <c r="R47" s="48"/>
      <c r="S47" s="48"/>
      <c r="T47" s="48"/>
      <c r="U47" s="48"/>
    </row>
    <row r="48" spans="1:21" ht="30.75" customHeight="1" x14ac:dyDescent="0.15">
      <c r="A48" s="48"/>
      <c r="B48" s="1236"/>
      <c r="C48" s="1237"/>
      <c r="D48" s="62"/>
      <c r="E48" s="1228" t="s">
        <v>15</v>
      </c>
      <c r="F48" s="1228"/>
      <c r="G48" s="1228"/>
      <c r="H48" s="1228"/>
      <c r="I48" s="1228"/>
      <c r="J48" s="1229"/>
      <c r="K48" s="63" t="s">
        <v>494</v>
      </c>
      <c r="L48" s="64" t="s">
        <v>494</v>
      </c>
      <c r="M48" s="64" t="s">
        <v>494</v>
      </c>
      <c r="N48" s="64" t="s">
        <v>494</v>
      </c>
      <c r="O48" s="65" t="s">
        <v>494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745</v>
      </c>
      <c r="L49" s="64">
        <v>662</v>
      </c>
      <c r="M49" s="64">
        <v>628</v>
      </c>
      <c r="N49" s="64">
        <v>419</v>
      </c>
      <c r="O49" s="65">
        <v>315</v>
      </c>
      <c r="P49" s="48"/>
      <c r="Q49" s="48"/>
      <c r="R49" s="48"/>
      <c r="S49" s="48"/>
      <c r="T49" s="48"/>
      <c r="U49" s="48"/>
    </row>
    <row r="50" spans="1:21" ht="30.75" customHeight="1" x14ac:dyDescent="0.15">
      <c r="A50" s="48"/>
      <c r="B50" s="1236"/>
      <c r="C50" s="1237"/>
      <c r="D50" s="62"/>
      <c r="E50" s="1228" t="s">
        <v>17</v>
      </c>
      <c r="F50" s="1228"/>
      <c r="G50" s="1228"/>
      <c r="H50" s="1228"/>
      <c r="I50" s="1228"/>
      <c r="J50" s="1229"/>
      <c r="K50" s="63">
        <v>3278</v>
      </c>
      <c r="L50" s="64">
        <v>4254</v>
      </c>
      <c r="M50" s="64">
        <v>3513</v>
      </c>
      <c r="N50" s="64">
        <v>2168</v>
      </c>
      <c r="O50" s="65">
        <v>1723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12498</v>
      </c>
      <c r="L52" s="64">
        <v>12703</v>
      </c>
      <c r="M52" s="64">
        <v>13251</v>
      </c>
      <c r="N52" s="64">
        <v>12851</v>
      </c>
      <c r="O52" s="65">
        <v>12459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-1420</v>
      </c>
      <c r="L53" s="69">
        <v>-1824</v>
      </c>
      <c r="M53" s="69">
        <v>-4230</v>
      </c>
      <c r="N53" s="69">
        <v>-5431</v>
      </c>
      <c r="O53" s="70">
        <v>-6091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WRO/3F1P0TecxiHMd4QnO/ftnaL+NOy94LXtq70qX241rcM25kGBRJKqZyPSahzbcZYMOHC98bAWW4nbyZi7Q==" saltValue="Q6/JvTv3aU7h1kUudheh2A==" spinCount="100000" sheet="1" objects="1" scenarios="1"/>
  <customSheetViews>
    <customSheetView guid="{AA1F2E1A-F6C5-4625-B406-C6D30C3C0456}"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537</v>
      </c>
      <c r="J40" s="79" t="s">
        <v>538</v>
      </c>
      <c r="K40" s="79" t="s">
        <v>539</v>
      </c>
      <c r="L40" s="79" t="s">
        <v>540</v>
      </c>
      <c r="M40" s="80" t="s">
        <v>541</v>
      </c>
    </row>
    <row r="41" spans="2:13" ht="27.75" customHeight="1" x14ac:dyDescent="0.15">
      <c r="B41" s="1254" t="s">
        <v>24</v>
      </c>
      <c r="C41" s="1255"/>
      <c r="D41" s="81"/>
      <c r="E41" s="1256" t="s">
        <v>25</v>
      </c>
      <c r="F41" s="1256"/>
      <c r="G41" s="1256"/>
      <c r="H41" s="1257"/>
      <c r="I41" s="82">
        <v>45220</v>
      </c>
      <c r="J41" s="83">
        <v>40733</v>
      </c>
      <c r="K41" s="83">
        <v>34454</v>
      </c>
      <c r="L41" s="83">
        <v>30097</v>
      </c>
      <c r="M41" s="84">
        <v>26531</v>
      </c>
    </row>
    <row r="42" spans="2:13" ht="27.75" customHeight="1" x14ac:dyDescent="0.15">
      <c r="B42" s="1244"/>
      <c r="C42" s="1245"/>
      <c r="D42" s="85"/>
      <c r="E42" s="1248" t="s">
        <v>26</v>
      </c>
      <c r="F42" s="1248"/>
      <c r="G42" s="1248"/>
      <c r="H42" s="1249"/>
      <c r="I42" s="86">
        <v>9171</v>
      </c>
      <c r="J42" s="87">
        <v>6655</v>
      </c>
      <c r="K42" s="87">
        <v>5839</v>
      </c>
      <c r="L42" s="87">
        <v>4934</v>
      </c>
      <c r="M42" s="88">
        <v>12355</v>
      </c>
    </row>
    <row r="43" spans="2:13" ht="27.75" customHeight="1" x14ac:dyDescent="0.15">
      <c r="B43" s="1244"/>
      <c r="C43" s="1245"/>
      <c r="D43" s="85"/>
      <c r="E43" s="1248" t="s">
        <v>27</v>
      </c>
      <c r="F43" s="1248"/>
      <c r="G43" s="1248"/>
      <c r="H43" s="1249"/>
      <c r="I43" s="86" t="s">
        <v>494</v>
      </c>
      <c r="J43" s="87" t="s">
        <v>494</v>
      </c>
      <c r="K43" s="87" t="s">
        <v>494</v>
      </c>
      <c r="L43" s="87" t="s">
        <v>494</v>
      </c>
      <c r="M43" s="88" t="s">
        <v>494</v>
      </c>
    </row>
    <row r="44" spans="2:13" ht="27.75" customHeight="1" x14ac:dyDescent="0.15">
      <c r="B44" s="1244"/>
      <c r="C44" s="1245"/>
      <c r="D44" s="85"/>
      <c r="E44" s="1248" t="s">
        <v>28</v>
      </c>
      <c r="F44" s="1248"/>
      <c r="G44" s="1248"/>
      <c r="H44" s="1249"/>
      <c r="I44" s="86">
        <v>3098</v>
      </c>
      <c r="J44" s="87">
        <v>2713</v>
      </c>
      <c r="K44" s="87">
        <v>2324</v>
      </c>
      <c r="L44" s="87">
        <v>2201</v>
      </c>
      <c r="M44" s="88">
        <v>2417</v>
      </c>
    </row>
    <row r="45" spans="2:13" ht="27.75" customHeight="1" x14ac:dyDescent="0.15">
      <c r="B45" s="1244"/>
      <c r="C45" s="1245"/>
      <c r="D45" s="85"/>
      <c r="E45" s="1248" t="s">
        <v>29</v>
      </c>
      <c r="F45" s="1248"/>
      <c r="G45" s="1248"/>
      <c r="H45" s="1249"/>
      <c r="I45" s="86">
        <v>41294</v>
      </c>
      <c r="J45" s="87">
        <v>38729</v>
      </c>
      <c r="K45" s="87">
        <v>35583</v>
      </c>
      <c r="L45" s="87">
        <v>35485</v>
      </c>
      <c r="M45" s="88">
        <v>32276</v>
      </c>
    </row>
    <row r="46" spans="2:13" ht="27.75" customHeight="1" x14ac:dyDescent="0.15">
      <c r="B46" s="1244"/>
      <c r="C46" s="1245"/>
      <c r="D46" s="89"/>
      <c r="E46" s="1248" t="s">
        <v>30</v>
      </c>
      <c r="F46" s="1248"/>
      <c r="G46" s="1248"/>
      <c r="H46" s="1249"/>
      <c r="I46" s="86">
        <v>20</v>
      </c>
      <c r="J46" s="87">
        <v>14</v>
      </c>
      <c r="K46" s="87">
        <v>7</v>
      </c>
      <c r="L46" s="87">
        <v>5</v>
      </c>
      <c r="M46" s="88">
        <v>2</v>
      </c>
    </row>
    <row r="47" spans="2:13" ht="27.75" customHeight="1" x14ac:dyDescent="0.15">
      <c r="B47" s="1244"/>
      <c r="C47" s="1245"/>
      <c r="D47" s="90"/>
      <c r="E47" s="1258" t="s">
        <v>31</v>
      </c>
      <c r="F47" s="1259"/>
      <c r="G47" s="1259"/>
      <c r="H47" s="1260"/>
      <c r="I47" s="86" t="s">
        <v>494</v>
      </c>
      <c r="J47" s="87" t="s">
        <v>494</v>
      </c>
      <c r="K47" s="87" t="s">
        <v>494</v>
      </c>
      <c r="L47" s="87" t="s">
        <v>494</v>
      </c>
      <c r="M47" s="88" t="s">
        <v>494</v>
      </c>
    </row>
    <row r="48" spans="2:13" ht="27.75" customHeight="1" x14ac:dyDescent="0.15">
      <c r="B48" s="1244"/>
      <c r="C48" s="1245"/>
      <c r="D48" s="85"/>
      <c r="E48" s="1248" t="s">
        <v>32</v>
      </c>
      <c r="F48" s="1248"/>
      <c r="G48" s="1248"/>
      <c r="H48" s="1249"/>
      <c r="I48" s="86" t="s">
        <v>494</v>
      </c>
      <c r="J48" s="87" t="s">
        <v>494</v>
      </c>
      <c r="K48" s="87" t="s">
        <v>494</v>
      </c>
      <c r="L48" s="87" t="s">
        <v>494</v>
      </c>
      <c r="M48" s="88" t="s">
        <v>494</v>
      </c>
    </row>
    <row r="49" spans="2:13" ht="27.75" customHeight="1" x14ac:dyDescent="0.15">
      <c r="B49" s="1246"/>
      <c r="C49" s="1247"/>
      <c r="D49" s="85"/>
      <c r="E49" s="1248" t="s">
        <v>33</v>
      </c>
      <c r="F49" s="1248"/>
      <c r="G49" s="1248"/>
      <c r="H49" s="1249"/>
      <c r="I49" s="86" t="s">
        <v>494</v>
      </c>
      <c r="J49" s="87" t="s">
        <v>494</v>
      </c>
      <c r="K49" s="87" t="s">
        <v>494</v>
      </c>
      <c r="L49" s="87" t="s">
        <v>494</v>
      </c>
      <c r="M49" s="88" t="s">
        <v>494</v>
      </c>
    </row>
    <row r="50" spans="2:13" ht="27.75" customHeight="1" x14ac:dyDescent="0.15">
      <c r="B50" s="1242" t="s">
        <v>34</v>
      </c>
      <c r="C50" s="1243"/>
      <c r="D50" s="91"/>
      <c r="E50" s="1248" t="s">
        <v>35</v>
      </c>
      <c r="F50" s="1248"/>
      <c r="G50" s="1248"/>
      <c r="H50" s="1249"/>
      <c r="I50" s="86">
        <v>103031</v>
      </c>
      <c r="J50" s="87">
        <v>111439</v>
      </c>
      <c r="K50" s="87">
        <v>121159</v>
      </c>
      <c r="L50" s="87">
        <v>130570</v>
      </c>
      <c r="M50" s="88">
        <v>135957</v>
      </c>
    </row>
    <row r="51" spans="2:13" ht="27.75" customHeight="1" x14ac:dyDescent="0.15">
      <c r="B51" s="1244"/>
      <c r="C51" s="1245"/>
      <c r="D51" s="85"/>
      <c r="E51" s="1248" t="s">
        <v>36</v>
      </c>
      <c r="F51" s="1248"/>
      <c r="G51" s="1248"/>
      <c r="H51" s="1249"/>
      <c r="I51" s="86" t="s">
        <v>494</v>
      </c>
      <c r="J51" s="87" t="s">
        <v>494</v>
      </c>
      <c r="K51" s="87" t="s">
        <v>494</v>
      </c>
      <c r="L51" s="87" t="s">
        <v>494</v>
      </c>
      <c r="M51" s="88" t="s">
        <v>494</v>
      </c>
    </row>
    <row r="52" spans="2:13" ht="27.75" customHeight="1" x14ac:dyDescent="0.15">
      <c r="B52" s="1246"/>
      <c r="C52" s="1247"/>
      <c r="D52" s="85"/>
      <c r="E52" s="1248" t="s">
        <v>37</v>
      </c>
      <c r="F52" s="1248"/>
      <c r="G52" s="1248"/>
      <c r="H52" s="1249"/>
      <c r="I52" s="86">
        <v>159018</v>
      </c>
      <c r="J52" s="87">
        <v>150477</v>
      </c>
      <c r="K52" s="87">
        <v>139064</v>
      </c>
      <c r="L52" s="87">
        <v>127702</v>
      </c>
      <c r="M52" s="88">
        <v>116857</v>
      </c>
    </row>
    <row r="53" spans="2:13" ht="27.75" customHeight="1" thickBot="1" x14ac:dyDescent="0.2">
      <c r="B53" s="1250" t="s">
        <v>38</v>
      </c>
      <c r="C53" s="1251"/>
      <c r="D53" s="92"/>
      <c r="E53" s="1252" t="s">
        <v>39</v>
      </c>
      <c r="F53" s="1252"/>
      <c r="G53" s="1252"/>
      <c r="H53" s="1253"/>
      <c r="I53" s="93">
        <v>-163247</v>
      </c>
      <c r="J53" s="94">
        <v>-173071</v>
      </c>
      <c r="K53" s="94">
        <v>-182016</v>
      </c>
      <c r="L53" s="94">
        <v>-185550</v>
      </c>
      <c r="M53" s="95">
        <v>-179232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OfDO7Mv23FzsrICWOvlWmGsPQwjtmiv8lWqxxxzjtu5Ebi2ZTPRMGfucjk5Zr0y6YVgB5o6aOwUQRdbSfP7vw==" saltValue="YstxxLAojcOPA9vUCjusNw==" spinCount="100000" sheet="1" objects="1" scenarios="1"/>
  <customSheetViews>
    <customSheetView guid="{AA1F2E1A-F6C5-4625-B406-C6D30C3C0456}"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69" t="s">
        <v>42</v>
      </c>
      <c r="D55" s="1269"/>
      <c r="E55" s="1270"/>
      <c r="F55" s="107">
        <v>58617</v>
      </c>
      <c r="G55" s="107">
        <v>62966</v>
      </c>
      <c r="H55" s="108">
        <v>64971</v>
      </c>
    </row>
    <row r="56" spans="2:8" ht="52.5" customHeight="1" x14ac:dyDescent="0.15">
      <c r="B56" s="109"/>
      <c r="C56" s="1271" t="s">
        <v>43</v>
      </c>
      <c r="D56" s="1271"/>
      <c r="E56" s="1272"/>
      <c r="F56" s="110">
        <v>11719</v>
      </c>
      <c r="G56" s="110">
        <v>9732</v>
      </c>
      <c r="H56" s="111">
        <v>6737</v>
      </c>
    </row>
    <row r="57" spans="2:8" ht="53.25" customHeight="1" x14ac:dyDescent="0.15">
      <c r="B57" s="109"/>
      <c r="C57" s="1273" t="s">
        <v>44</v>
      </c>
      <c r="D57" s="1273"/>
      <c r="E57" s="1274"/>
      <c r="F57" s="112">
        <v>46234</v>
      </c>
      <c r="G57" s="112">
        <v>53213</v>
      </c>
      <c r="H57" s="113">
        <v>58343</v>
      </c>
    </row>
    <row r="58" spans="2:8" ht="45.75" customHeight="1" x14ac:dyDescent="0.15">
      <c r="B58" s="114"/>
      <c r="C58" s="1261" t="s">
        <v>45</v>
      </c>
      <c r="D58" s="1262"/>
      <c r="E58" s="1263"/>
      <c r="F58" s="115">
        <v>26652</v>
      </c>
      <c r="G58" s="115">
        <v>32677</v>
      </c>
      <c r="H58" s="116">
        <v>36783</v>
      </c>
    </row>
    <row r="59" spans="2:8" ht="45.75" customHeight="1" x14ac:dyDescent="0.15">
      <c r="B59" s="114"/>
      <c r="C59" s="1261" t="s">
        <v>45</v>
      </c>
      <c r="D59" s="1262"/>
      <c r="E59" s="1263"/>
      <c r="F59" s="115">
        <v>17215</v>
      </c>
      <c r="G59" s="115">
        <v>17231</v>
      </c>
      <c r="H59" s="116">
        <v>17240</v>
      </c>
    </row>
    <row r="60" spans="2:8" ht="45.75" customHeight="1" x14ac:dyDescent="0.15">
      <c r="B60" s="114"/>
      <c r="C60" s="1261" t="s">
        <v>45</v>
      </c>
      <c r="D60" s="1262"/>
      <c r="E60" s="1263"/>
      <c r="F60" s="115">
        <v>2004</v>
      </c>
      <c r="G60" s="115">
        <v>3006</v>
      </c>
      <c r="H60" s="116">
        <v>4008</v>
      </c>
    </row>
    <row r="61" spans="2:8" ht="45.75" customHeight="1" x14ac:dyDescent="0.15">
      <c r="B61" s="114"/>
      <c r="C61" s="1261" t="s">
        <v>45</v>
      </c>
      <c r="D61" s="1262"/>
      <c r="E61" s="1263"/>
      <c r="F61" s="115">
        <v>168</v>
      </c>
      <c r="G61" s="115">
        <v>146</v>
      </c>
      <c r="H61" s="116">
        <v>132</v>
      </c>
    </row>
    <row r="62" spans="2:8" ht="45.75" customHeight="1" thickBot="1" x14ac:dyDescent="0.2">
      <c r="B62" s="117"/>
      <c r="C62" s="1264" t="s">
        <v>45</v>
      </c>
      <c r="D62" s="1265"/>
      <c r="E62" s="1266"/>
      <c r="F62" s="118">
        <v>57</v>
      </c>
      <c r="G62" s="118">
        <v>70</v>
      </c>
      <c r="H62" s="119">
        <v>76</v>
      </c>
    </row>
    <row r="63" spans="2:8" ht="52.5" customHeight="1" thickBot="1" x14ac:dyDescent="0.2">
      <c r="B63" s="120"/>
      <c r="C63" s="1267" t="s">
        <v>46</v>
      </c>
      <c r="D63" s="1267"/>
      <c r="E63" s="1268"/>
      <c r="F63" s="121">
        <v>116570</v>
      </c>
      <c r="G63" s="121">
        <v>125911</v>
      </c>
      <c r="H63" s="122">
        <v>130052</v>
      </c>
    </row>
    <row r="64" spans="2:8" ht="15" customHeight="1" x14ac:dyDescent="0.15"/>
    <row r="65" ht="0" hidden="1" customHeight="1" x14ac:dyDescent="0.15"/>
    <row r="66" ht="0" hidden="1" customHeight="1" x14ac:dyDescent="0.15"/>
  </sheetData>
  <sheetProtection algorithmName="SHA-512" hashValue="mkJ3G57Jw/B2mfbVLl56ftJDDe0igI/xzESOHwvybqc//4mCj1Vb6/WTmkZiPwjwijkOAI8A7MkH3j2E4k6nXg==" saltValue="qzVUuxUOW75NKArfESl/IA==" spinCount="100000" sheet="1" objects="1" scenarios="1"/>
  <customSheetViews>
    <customSheetView guid="{AA1F2E1A-F6C5-4625-B406-C6D30C3C0456}"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537</v>
      </c>
      <c r="BQ50" s="1280"/>
      <c r="BR50" s="1280"/>
      <c r="BS50" s="1280"/>
      <c r="BT50" s="1280"/>
      <c r="BU50" s="1280"/>
      <c r="BV50" s="1280"/>
      <c r="BW50" s="1280"/>
      <c r="BX50" s="1280" t="s">
        <v>538</v>
      </c>
      <c r="BY50" s="1280"/>
      <c r="BZ50" s="1280"/>
      <c r="CA50" s="1280"/>
      <c r="CB50" s="1280"/>
      <c r="CC50" s="1280"/>
      <c r="CD50" s="1280"/>
      <c r="CE50" s="1280"/>
      <c r="CF50" s="1280" t="s">
        <v>539</v>
      </c>
      <c r="CG50" s="1280"/>
      <c r="CH50" s="1280"/>
      <c r="CI50" s="1280"/>
      <c r="CJ50" s="1280"/>
      <c r="CK50" s="1280"/>
      <c r="CL50" s="1280"/>
      <c r="CM50" s="1280"/>
      <c r="CN50" s="1280" t="s">
        <v>540</v>
      </c>
      <c r="CO50" s="1280"/>
      <c r="CP50" s="1280"/>
      <c r="CQ50" s="1280"/>
      <c r="CR50" s="1280"/>
      <c r="CS50" s="1280"/>
      <c r="CT50" s="1280"/>
      <c r="CU50" s="1280"/>
      <c r="CV50" s="1280" t="s">
        <v>541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577</v>
      </c>
      <c r="AO51" s="1278"/>
      <c r="AP51" s="1278"/>
      <c r="AQ51" s="1278"/>
      <c r="AR51" s="1278"/>
      <c r="AS51" s="1278"/>
      <c r="AT51" s="1278"/>
      <c r="AU51" s="1278"/>
      <c r="AV51" s="1278"/>
      <c r="AW51" s="1278"/>
      <c r="AX51" s="1278"/>
      <c r="AY51" s="1278"/>
      <c r="AZ51" s="1278"/>
      <c r="BA51" s="1278"/>
      <c r="BB51" s="1278" t="s">
        <v>578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66.099999999999994</v>
      </c>
      <c r="CG53" s="1275"/>
      <c r="CH53" s="1275"/>
      <c r="CI53" s="1275"/>
      <c r="CJ53" s="1275"/>
      <c r="CK53" s="1275"/>
      <c r="CL53" s="1275"/>
      <c r="CM53" s="1275"/>
      <c r="CN53" s="1275">
        <v>67.900000000000006</v>
      </c>
      <c r="CO53" s="1275"/>
      <c r="CP53" s="1275"/>
      <c r="CQ53" s="1275"/>
      <c r="CR53" s="1275"/>
      <c r="CS53" s="1275"/>
      <c r="CT53" s="1275"/>
      <c r="CU53" s="1275"/>
      <c r="CV53" s="1275">
        <v>70.2</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582</v>
      </c>
      <c r="AO55" s="1280"/>
      <c r="AP55" s="1280"/>
      <c r="AQ55" s="1280"/>
      <c r="AR55" s="1280"/>
      <c r="AS55" s="1280"/>
      <c r="AT55" s="1280"/>
      <c r="AU55" s="1280"/>
      <c r="AV55" s="1280"/>
      <c r="AW55" s="1280"/>
      <c r="AX55" s="1280"/>
      <c r="AY55" s="1280"/>
      <c r="AZ55" s="1280"/>
      <c r="BA55" s="1280"/>
      <c r="BB55" s="1278" t="s">
        <v>583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60.2</v>
      </c>
      <c r="CG57" s="1275"/>
      <c r="CH57" s="1275"/>
      <c r="CI57" s="1275"/>
      <c r="CJ57" s="1275"/>
      <c r="CK57" s="1275"/>
      <c r="CL57" s="1275"/>
      <c r="CM57" s="1275"/>
      <c r="CN57" s="1275">
        <v>56.8</v>
      </c>
      <c r="CO57" s="1275"/>
      <c r="CP57" s="1275"/>
      <c r="CQ57" s="1275"/>
      <c r="CR57" s="1275"/>
      <c r="CS57" s="1275"/>
      <c r="CT57" s="1275"/>
      <c r="CU57" s="1275"/>
      <c r="CV57" s="1275">
        <v>57.1</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537</v>
      </c>
      <c r="BQ72" s="1280"/>
      <c r="BR72" s="1280"/>
      <c r="BS72" s="1280"/>
      <c r="BT72" s="1280"/>
      <c r="BU72" s="1280"/>
      <c r="BV72" s="1280"/>
      <c r="BW72" s="1280"/>
      <c r="BX72" s="1280" t="s">
        <v>538</v>
      </c>
      <c r="BY72" s="1280"/>
      <c r="BZ72" s="1280"/>
      <c r="CA72" s="1280"/>
      <c r="CB72" s="1280"/>
      <c r="CC72" s="1280"/>
      <c r="CD72" s="1280"/>
      <c r="CE72" s="1280"/>
      <c r="CF72" s="1280" t="s">
        <v>539</v>
      </c>
      <c r="CG72" s="1280"/>
      <c r="CH72" s="1280"/>
      <c r="CI72" s="1280"/>
      <c r="CJ72" s="1280"/>
      <c r="CK72" s="1280"/>
      <c r="CL72" s="1280"/>
      <c r="CM72" s="1280"/>
      <c r="CN72" s="1280" t="s">
        <v>540</v>
      </c>
      <c r="CO72" s="1280"/>
      <c r="CP72" s="1280"/>
      <c r="CQ72" s="1280"/>
      <c r="CR72" s="1280"/>
      <c r="CS72" s="1280"/>
      <c r="CT72" s="1280"/>
      <c r="CU72" s="1280"/>
      <c r="CV72" s="1280" t="s">
        <v>541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577</v>
      </c>
      <c r="AO73" s="1278"/>
      <c r="AP73" s="1278"/>
      <c r="AQ73" s="1278"/>
      <c r="AR73" s="1278"/>
      <c r="AS73" s="1278"/>
      <c r="AT73" s="1278"/>
      <c r="AU73" s="1278"/>
      <c r="AV73" s="1278"/>
      <c r="AW73" s="1278"/>
      <c r="AX73" s="1278"/>
      <c r="AY73" s="1278"/>
      <c r="AZ73" s="1278"/>
      <c r="BA73" s="1278"/>
      <c r="BB73" s="1278" t="s">
        <v>583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-0.6</v>
      </c>
      <c r="BQ75" s="1275"/>
      <c r="BR75" s="1275"/>
      <c r="BS75" s="1275"/>
      <c r="BT75" s="1275"/>
      <c r="BU75" s="1275"/>
      <c r="BV75" s="1275"/>
      <c r="BW75" s="1275"/>
      <c r="BX75" s="1275">
        <v>-1.2</v>
      </c>
      <c r="BY75" s="1275"/>
      <c r="BZ75" s="1275"/>
      <c r="CA75" s="1275"/>
      <c r="CB75" s="1275"/>
      <c r="CC75" s="1275"/>
      <c r="CD75" s="1275"/>
      <c r="CE75" s="1275"/>
      <c r="CF75" s="1275">
        <v>-1.7</v>
      </c>
      <c r="CG75" s="1275"/>
      <c r="CH75" s="1275"/>
      <c r="CI75" s="1275"/>
      <c r="CJ75" s="1275"/>
      <c r="CK75" s="1275"/>
      <c r="CL75" s="1275"/>
      <c r="CM75" s="1275"/>
      <c r="CN75" s="1275">
        <v>-2.5</v>
      </c>
      <c r="CO75" s="1275"/>
      <c r="CP75" s="1275"/>
      <c r="CQ75" s="1275"/>
      <c r="CR75" s="1275"/>
      <c r="CS75" s="1275"/>
      <c r="CT75" s="1275"/>
      <c r="CU75" s="1275"/>
      <c r="CV75" s="1275">
        <v>-3.5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581</v>
      </c>
      <c r="AO77" s="1280"/>
      <c r="AP77" s="1280"/>
      <c r="AQ77" s="1280"/>
      <c r="AR77" s="1280"/>
      <c r="AS77" s="1280"/>
      <c r="AT77" s="1280"/>
      <c r="AU77" s="1280"/>
      <c r="AV77" s="1280"/>
      <c r="AW77" s="1280"/>
      <c r="AX77" s="1280"/>
      <c r="AY77" s="1280"/>
      <c r="AZ77" s="1280"/>
      <c r="BA77" s="1280"/>
      <c r="BB77" s="1278" t="s">
        <v>583</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-1.3</v>
      </c>
      <c r="BQ79" s="1275"/>
      <c r="BR79" s="1275"/>
      <c r="BS79" s="1275"/>
      <c r="BT79" s="1275"/>
      <c r="BU79" s="1275"/>
      <c r="BV79" s="1275"/>
      <c r="BW79" s="1275"/>
      <c r="BX79" s="1275">
        <v>-1.8</v>
      </c>
      <c r="BY79" s="1275"/>
      <c r="BZ79" s="1275"/>
      <c r="CA79" s="1275"/>
      <c r="CB79" s="1275"/>
      <c r="CC79" s="1275"/>
      <c r="CD79" s="1275"/>
      <c r="CE79" s="1275"/>
      <c r="CF79" s="1275">
        <v>-2.2999999999999998</v>
      </c>
      <c r="CG79" s="1275"/>
      <c r="CH79" s="1275"/>
      <c r="CI79" s="1275"/>
      <c r="CJ79" s="1275"/>
      <c r="CK79" s="1275"/>
      <c r="CL79" s="1275"/>
      <c r="CM79" s="1275"/>
      <c r="CN79" s="1275">
        <v>-2.8</v>
      </c>
      <c r="CO79" s="1275"/>
      <c r="CP79" s="1275"/>
      <c r="CQ79" s="1275"/>
      <c r="CR79" s="1275"/>
      <c r="CS79" s="1275"/>
      <c r="CT79" s="1275"/>
      <c r="CU79" s="1275"/>
      <c r="CV79" s="1275">
        <v>-3.2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vXT+uhPNsp5N2uAaHx1bl/TTWACy5yNBr7FIH0NXU69hWeVyQwosHJ0syuc5Vi6slGjKj5sISycEBWWYog1Qw==" saltValue="jPFoVDHqin7wMqsTTDE/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60" zoomScaleNormal="6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zb8N1PGNVTh7HFN/3NQmPbCOAfEH2yR9tN+VKvbWJ/lDFQIWzzaPKCuvKinq1pcwNpn95MKMXXYxq5jSiFbw==" saltValue="7ajhZdtKOgeTQTDLYaRY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VksuZJDWZT4lIMMudbU+OT/Br8JGydRP4w8y1auS9I+g2aMC/puhhuW6X303q70ZzK6sxV6UhYc8DFwWbi3A==" saltValue="6faK+cmecNwNGMvmmCLC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534</v>
      </c>
      <c r="G2" s="136"/>
      <c r="H2" s="137"/>
    </row>
    <row r="3" spans="1:8" x14ac:dyDescent="0.15">
      <c r="A3" s="133" t="s">
        <v>527</v>
      </c>
      <c r="B3" s="138"/>
      <c r="C3" s="139"/>
      <c r="D3" s="140">
        <v>33097</v>
      </c>
      <c r="E3" s="141"/>
      <c r="F3" s="142">
        <v>36861</v>
      </c>
      <c r="G3" s="143"/>
      <c r="H3" s="144"/>
    </row>
    <row r="4" spans="1:8" x14ac:dyDescent="0.15">
      <c r="A4" s="145"/>
      <c r="B4" s="146"/>
      <c r="C4" s="147"/>
      <c r="D4" s="148">
        <v>20401</v>
      </c>
      <c r="E4" s="149"/>
      <c r="F4" s="150">
        <v>23990</v>
      </c>
      <c r="G4" s="151"/>
      <c r="H4" s="152"/>
    </row>
    <row r="5" spans="1:8" x14ac:dyDescent="0.15">
      <c r="A5" s="133" t="s">
        <v>529</v>
      </c>
      <c r="B5" s="138"/>
      <c r="C5" s="139"/>
      <c r="D5" s="140">
        <v>37564</v>
      </c>
      <c r="E5" s="141"/>
      <c r="F5" s="142">
        <v>47064</v>
      </c>
      <c r="G5" s="143"/>
      <c r="H5" s="144"/>
    </row>
    <row r="6" spans="1:8" x14ac:dyDescent="0.15">
      <c r="A6" s="145"/>
      <c r="B6" s="146"/>
      <c r="C6" s="147"/>
      <c r="D6" s="148">
        <v>26675</v>
      </c>
      <c r="E6" s="149"/>
      <c r="F6" s="150">
        <v>32508</v>
      </c>
      <c r="G6" s="151"/>
      <c r="H6" s="152"/>
    </row>
    <row r="7" spans="1:8" x14ac:dyDescent="0.15">
      <c r="A7" s="133" t="s">
        <v>530</v>
      </c>
      <c r="B7" s="138"/>
      <c r="C7" s="139"/>
      <c r="D7" s="140">
        <v>36806</v>
      </c>
      <c r="E7" s="141"/>
      <c r="F7" s="142">
        <v>43773</v>
      </c>
      <c r="G7" s="143"/>
      <c r="H7" s="144"/>
    </row>
    <row r="8" spans="1:8" x14ac:dyDescent="0.15">
      <c r="A8" s="145"/>
      <c r="B8" s="146"/>
      <c r="C8" s="147"/>
      <c r="D8" s="148">
        <v>23541</v>
      </c>
      <c r="E8" s="149"/>
      <c r="F8" s="150">
        <v>30346</v>
      </c>
      <c r="G8" s="151"/>
      <c r="H8" s="152"/>
    </row>
    <row r="9" spans="1:8" x14ac:dyDescent="0.15">
      <c r="A9" s="133" t="s">
        <v>531</v>
      </c>
      <c r="B9" s="138"/>
      <c r="C9" s="139"/>
      <c r="D9" s="140">
        <v>38108</v>
      </c>
      <c r="E9" s="141"/>
      <c r="F9" s="142">
        <v>51565</v>
      </c>
      <c r="G9" s="143"/>
      <c r="H9" s="144"/>
    </row>
    <row r="10" spans="1:8" x14ac:dyDescent="0.15">
      <c r="A10" s="145"/>
      <c r="B10" s="146"/>
      <c r="C10" s="147"/>
      <c r="D10" s="148">
        <v>29546</v>
      </c>
      <c r="E10" s="149"/>
      <c r="F10" s="150">
        <v>35359</v>
      </c>
      <c r="G10" s="151"/>
      <c r="H10" s="152"/>
    </row>
    <row r="11" spans="1:8" x14ac:dyDescent="0.15">
      <c r="A11" s="133" t="s">
        <v>532</v>
      </c>
      <c r="B11" s="138"/>
      <c r="C11" s="139"/>
      <c r="D11" s="140">
        <v>32495</v>
      </c>
      <c r="E11" s="141"/>
      <c r="F11" s="142">
        <v>46686</v>
      </c>
      <c r="G11" s="143"/>
      <c r="H11" s="144"/>
    </row>
    <row r="12" spans="1:8" x14ac:dyDescent="0.15">
      <c r="A12" s="145"/>
      <c r="B12" s="146"/>
      <c r="C12" s="153"/>
      <c r="D12" s="148">
        <v>29793</v>
      </c>
      <c r="E12" s="149"/>
      <c r="F12" s="150">
        <v>32595</v>
      </c>
      <c r="G12" s="151"/>
      <c r="H12" s="152"/>
    </row>
    <row r="13" spans="1:8" x14ac:dyDescent="0.15">
      <c r="A13" s="133"/>
      <c r="B13" s="138"/>
      <c r="C13" s="154"/>
      <c r="D13" s="155">
        <v>35614</v>
      </c>
      <c r="E13" s="156"/>
      <c r="F13" s="157">
        <v>45190</v>
      </c>
      <c r="G13" s="158"/>
      <c r="H13" s="144"/>
    </row>
    <row r="14" spans="1:8" x14ac:dyDescent="0.15">
      <c r="A14" s="145"/>
      <c r="B14" s="146"/>
      <c r="C14" s="147"/>
      <c r="D14" s="148">
        <v>25991</v>
      </c>
      <c r="E14" s="149"/>
      <c r="F14" s="150">
        <v>30960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10.02</v>
      </c>
      <c r="C19" s="159">
        <f>ROUND(VALUE(SUBSTITUTE(実質収支比率等に係る経年分析!G$48,"▲","-")),2)</f>
        <v>7.01</v>
      </c>
      <c r="D19" s="159">
        <f>ROUND(VALUE(SUBSTITUTE(実質収支比率等に係る経年分析!H$48,"▲","-")),2)</f>
        <v>6.58</v>
      </c>
      <c r="E19" s="159">
        <f>ROUND(VALUE(SUBSTITUTE(実質収支比率等に係る経年分析!I$48,"▲","-")),2)</f>
        <v>3.86</v>
      </c>
      <c r="F19" s="159">
        <f>ROUND(VALUE(SUBSTITUTE(実質収支比率等に係る経年分析!J$48,"▲","-")),2)</f>
        <v>6.07</v>
      </c>
    </row>
    <row r="20" spans="1:11" x14ac:dyDescent="0.15">
      <c r="A20" s="159" t="s">
        <v>50</v>
      </c>
      <c r="B20" s="159">
        <f>ROUND(VALUE(SUBSTITUTE(実質収支比率等に係る経年分析!F$47,"▲","-")),2)</f>
        <v>33</v>
      </c>
      <c r="C20" s="159">
        <f>ROUND(VALUE(SUBSTITUTE(実質収支比率等に係る経年分析!G$47,"▲","-")),2)</f>
        <v>35</v>
      </c>
      <c r="D20" s="159">
        <f>ROUND(VALUE(SUBSTITUTE(実質収支比率等に係る経年分析!H$47,"▲","-")),2)</f>
        <v>36.46</v>
      </c>
      <c r="E20" s="159">
        <f>ROUND(VALUE(SUBSTITUTE(実質収支比率等に係る経年分析!I$47,"▲","-")),2)</f>
        <v>38.32</v>
      </c>
      <c r="F20" s="159">
        <f>ROUND(VALUE(SUBSTITUTE(実質収支比率等に係る経年分析!J$47,"▲","-")),2)</f>
        <v>40.9</v>
      </c>
    </row>
    <row r="21" spans="1:11" x14ac:dyDescent="0.15">
      <c r="A21" s="159" t="s">
        <v>51</v>
      </c>
      <c r="B21" s="159">
        <f>IF(ISNUMBER(VALUE(SUBSTITUTE(実質収支比率等に係る経年分析!F$49,"▲","-"))),ROUND(VALUE(SUBSTITUTE(実質収支比率等に係る経年分析!F$49,"▲","-")),2),NA())</f>
        <v>3.25</v>
      </c>
      <c r="C21" s="159">
        <f>IF(ISNUMBER(VALUE(SUBSTITUTE(実質収支比率等に係る経年分析!G$49,"▲","-"))),ROUND(VALUE(SUBSTITUTE(実質収支比率等に係る経年分析!G$49,"▲","-")),2),NA())</f>
        <v>-4.05</v>
      </c>
      <c r="D21" s="159">
        <f>IF(ISNUMBER(VALUE(SUBSTITUTE(実質収支比率等に係る経年分析!H$49,"▲","-"))),ROUND(VALUE(SUBSTITUTE(実質収支比率等に係る経年分析!H$49,"▲","-")),2),NA())</f>
        <v>0</v>
      </c>
      <c r="E21" s="159">
        <f>IF(ISNUMBER(VALUE(SUBSTITUTE(実質収支比率等に係る経年分析!I$49,"▲","-"))),ROUND(VALUE(SUBSTITUTE(実質収支比率等に係る経年分析!I$49,"▲","-")),2),NA())</f>
        <v>-3.15</v>
      </c>
      <c r="F21" s="159">
        <f>IF(ISNUMBER(VALUE(SUBSTITUTE(実質収支比率等に係る経年分析!J$49,"▲","-"))),ROUND(VALUE(SUBSTITUTE(実質収支比率等に係る経年分析!J$49,"▲","-")),2),NA())</f>
        <v>1.34</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0.96</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0.28000000000000003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6.06</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12498</v>
      </c>
      <c r="E42" s="161"/>
      <c r="F42" s="161"/>
      <c r="G42" s="161">
        <f>'実質公債費比率（分子）の構造'!L$52</f>
        <v>12703</v>
      </c>
      <c r="H42" s="161"/>
      <c r="I42" s="161"/>
      <c r="J42" s="161">
        <f>'実質公債費比率（分子）の構造'!M$52</f>
        <v>13251</v>
      </c>
      <c r="K42" s="161"/>
      <c r="L42" s="161"/>
      <c r="M42" s="161">
        <f>'実質公債費比率（分子）の構造'!N$52</f>
        <v>12851</v>
      </c>
      <c r="N42" s="161"/>
      <c r="O42" s="161"/>
      <c r="P42" s="161">
        <f>'実質公債費比率（分子）の構造'!O$52</f>
        <v>12459</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3278</v>
      </c>
      <c r="C44" s="161"/>
      <c r="D44" s="161"/>
      <c r="E44" s="161">
        <f>'実質公債費比率（分子）の構造'!L$50</f>
        <v>4254</v>
      </c>
      <c r="F44" s="161"/>
      <c r="G44" s="161"/>
      <c r="H44" s="161">
        <f>'実質公債費比率（分子）の構造'!M$50</f>
        <v>3513</v>
      </c>
      <c r="I44" s="161"/>
      <c r="J44" s="161"/>
      <c r="K44" s="161">
        <f>'実質公債費比率（分子）の構造'!N$50</f>
        <v>2168</v>
      </c>
      <c r="L44" s="161"/>
      <c r="M44" s="161"/>
      <c r="N44" s="161">
        <f>'実質公債費比率（分子）の構造'!O$50</f>
        <v>1723</v>
      </c>
      <c r="O44" s="161"/>
      <c r="P44" s="161"/>
    </row>
    <row r="45" spans="1:16" x14ac:dyDescent="0.15">
      <c r="A45" s="161" t="s">
        <v>61</v>
      </c>
      <c r="B45" s="161">
        <f>'実質公債費比率（分子）の構造'!K$49</f>
        <v>745</v>
      </c>
      <c r="C45" s="161"/>
      <c r="D45" s="161"/>
      <c r="E45" s="161">
        <f>'実質公債費比率（分子）の構造'!L$49</f>
        <v>662</v>
      </c>
      <c r="F45" s="161"/>
      <c r="G45" s="161"/>
      <c r="H45" s="161">
        <f>'実質公債費比率（分子）の構造'!M$49</f>
        <v>628</v>
      </c>
      <c r="I45" s="161"/>
      <c r="J45" s="161"/>
      <c r="K45" s="161">
        <f>'実質公債費比率（分子）の構造'!N$49</f>
        <v>419</v>
      </c>
      <c r="L45" s="161"/>
      <c r="M45" s="161"/>
      <c r="N45" s="161">
        <f>'実質公債費比率（分子）の構造'!O$49</f>
        <v>315</v>
      </c>
      <c r="O45" s="161"/>
      <c r="P45" s="161"/>
    </row>
    <row r="46" spans="1:16" x14ac:dyDescent="0.15">
      <c r="A46" s="161" t="s">
        <v>62</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63</v>
      </c>
      <c r="B47" s="161">
        <f>'実質公債費比率（分子）の構造'!K$47</f>
        <v>325</v>
      </c>
      <c r="C47" s="161"/>
      <c r="D47" s="161"/>
      <c r="E47" s="161">
        <f>'実質公債費比率（分子）の構造'!L$47</f>
        <v>293</v>
      </c>
      <c r="F47" s="161"/>
      <c r="G47" s="161"/>
      <c r="H47" s="161">
        <f>'実質公債費比率（分子）の構造'!M$47</f>
        <v>248</v>
      </c>
      <c r="I47" s="161"/>
      <c r="J47" s="161"/>
      <c r="K47" s="161">
        <f>'実質公債費比率（分子）の構造'!N$47</f>
        <v>160</v>
      </c>
      <c r="L47" s="161"/>
      <c r="M47" s="161"/>
      <c r="N47" s="161">
        <f>'実質公債費比率（分子）の構造'!O$47</f>
        <v>138</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6730</v>
      </c>
      <c r="C49" s="161"/>
      <c r="D49" s="161"/>
      <c r="E49" s="161">
        <f>'実質公債費比率（分子）の構造'!L$45</f>
        <v>5670</v>
      </c>
      <c r="F49" s="161"/>
      <c r="G49" s="161"/>
      <c r="H49" s="161">
        <f>'実質公債費比率（分子）の構造'!M$45</f>
        <v>4632</v>
      </c>
      <c r="I49" s="161"/>
      <c r="J49" s="161"/>
      <c r="K49" s="161">
        <f>'実質公債費比率（分子）の構造'!N$45</f>
        <v>4673</v>
      </c>
      <c r="L49" s="161"/>
      <c r="M49" s="161"/>
      <c r="N49" s="161">
        <f>'実質公債費比率（分子）の構造'!O$45</f>
        <v>4192</v>
      </c>
      <c r="O49" s="161"/>
      <c r="P49" s="161"/>
    </row>
    <row r="50" spans="1:16" x14ac:dyDescent="0.15">
      <c r="A50" s="161" t="s">
        <v>66</v>
      </c>
      <c r="B50" s="161" t="e">
        <f>NA()</f>
        <v>#N/A</v>
      </c>
      <c r="C50" s="161">
        <f>IF(ISNUMBER('実質公債費比率（分子）の構造'!K$53),'実質公債費比率（分子）の構造'!K$53,NA())</f>
        <v>-1420</v>
      </c>
      <c r="D50" s="161" t="e">
        <f>NA()</f>
        <v>#N/A</v>
      </c>
      <c r="E50" s="161" t="e">
        <f>NA()</f>
        <v>#N/A</v>
      </c>
      <c r="F50" s="161">
        <f>IF(ISNUMBER('実質公債費比率（分子）の構造'!L$53),'実質公債費比率（分子）の構造'!L$53,NA())</f>
        <v>-1824</v>
      </c>
      <c r="G50" s="161" t="e">
        <f>NA()</f>
        <v>#N/A</v>
      </c>
      <c r="H50" s="161" t="e">
        <f>NA()</f>
        <v>#N/A</v>
      </c>
      <c r="I50" s="161">
        <f>IF(ISNUMBER('実質公債費比率（分子）の構造'!M$53),'実質公債費比率（分子）の構造'!M$53,NA())</f>
        <v>-4230</v>
      </c>
      <c r="J50" s="161" t="e">
        <f>NA()</f>
        <v>#N/A</v>
      </c>
      <c r="K50" s="161" t="e">
        <f>NA()</f>
        <v>#N/A</v>
      </c>
      <c r="L50" s="161">
        <f>IF(ISNUMBER('実質公債費比率（分子）の構造'!N$53),'実質公債費比率（分子）の構造'!N$53,NA())</f>
        <v>-5431</v>
      </c>
      <c r="M50" s="161" t="e">
        <f>NA()</f>
        <v>#N/A</v>
      </c>
      <c r="N50" s="161" t="e">
        <f>NA()</f>
        <v>#N/A</v>
      </c>
      <c r="O50" s="161">
        <f>IF(ISNUMBER('実質公債費比率（分子）の構造'!O$53),'実質公債費比率（分子）の構造'!O$53,NA())</f>
        <v>-6091</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159018</v>
      </c>
      <c r="E56" s="160"/>
      <c r="F56" s="160"/>
      <c r="G56" s="160">
        <f>'将来負担比率（分子）の構造'!J$52</f>
        <v>150477</v>
      </c>
      <c r="H56" s="160"/>
      <c r="I56" s="160"/>
      <c r="J56" s="160">
        <f>'将来負担比率（分子）の構造'!K$52</f>
        <v>139064</v>
      </c>
      <c r="K56" s="160"/>
      <c r="L56" s="160"/>
      <c r="M56" s="160">
        <f>'将来負担比率（分子）の構造'!L$52</f>
        <v>127702</v>
      </c>
      <c r="N56" s="160"/>
      <c r="O56" s="160"/>
      <c r="P56" s="160">
        <f>'将来負担比率（分子）の構造'!M$52</f>
        <v>116857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103031</v>
      </c>
      <c r="E58" s="160"/>
      <c r="F58" s="160"/>
      <c r="G58" s="160">
        <f>'将来負担比率（分子）の構造'!J$50</f>
        <v>111439</v>
      </c>
      <c r="H58" s="160"/>
      <c r="I58" s="160"/>
      <c r="J58" s="160">
        <f>'将来負担比率（分子）の構造'!K$50</f>
        <v>121159</v>
      </c>
      <c r="K58" s="160"/>
      <c r="L58" s="160"/>
      <c r="M58" s="160">
        <f>'将来負担比率（分子）の構造'!L$50</f>
        <v>130570</v>
      </c>
      <c r="N58" s="160"/>
      <c r="O58" s="160"/>
      <c r="P58" s="160">
        <f>'将来負担比率（分子）の構造'!M$50</f>
        <v>135957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20</v>
      </c>
      <c r="C61" s="160"/>
      <c r="D61" s="160"/>
      <c r="E61" s="160">
        <f>'将来負担比率（分子）の構造'!J$46</f>
        <v>14</v>
      </c>
      <c r="F61" s="160"/>
      <c r="G61" s="160"/>
      <c r="H61" s="160">
        <f>'将来負担比率（分子）の構造'!K$46</f>
        <v>7</v>
      </c>
      <c r="I61" s="160"/>
      <c r="J61" s="160"/>
      <c r="K61" s="160">
        <f>'将来負担比率（分子）の構造'!L$46</f>
        <v>5</v>
      </c>
      <c r="L61" s="160"/>
      <c r="M61" s="160"/>
      <c r="N61" s="160">
        <f>'将来負担比率（分子）の構造'!M$46</f>
        <v>2</v>
      </c>
      <c r="O61" s="160"/>
      <c r="P61" s="160"/>
    </row>
    <row r="62" spans="1:16" x14ac:dyDescent="0.15">
      <c r="A62" s="160" t="s">
        <v>29</v>
      </c>
      <c r="B62" s="160">
        <f>'将来負担比率（分子）の構造'!I$45</f>
        <v>41294</v>
      </c>
      <c r="C62" s="160"/>
      <c r="D62" s="160"/>
      <c r="E62" s="160">
        <f>'将来負担比率（分子）の構造'!J$45</f>
        <v>38729</v>
      </c>
      <c r="F62" s="160"/>
      <c r="G62" s="160"/>
      <c r="H62" s="160">
        <f>'将来負担比率（分子）の構造'!K$45</f>
        <v>35583</v>
      </c>
      <c r="I62" s="160"/>
      <c r="J62" s="160"/>
      <c r="K62" s="160">
        <f>'将来負担比率（分子）の構造'!L$45</f>
        <v>35485</v>
      </c>
      <c r="L62" s="160"/>
      <c r="M62" s="160"/>
      <c r="N62" s="160">
        <f>'将来負担比率（分子）の構造'!M$45</f>
        <v>32276</v>
      </c>
      <c r="O62" s="160"/>
      <c r="P62" s="160"/>
    </row>
    <row r="63" spans="1:16" x14ac:dyDescent="0.15">
      <c r="A63" s="160" t="s">
        <v>28</v>
      </c>
      <c r="B63" s="160">
        <f>'将来負担比率（分子）の構造'!I$44</f>
        <v>3098</v>
      </c>
      <c r="C63" s="160"/>
      <c r="D63" s="160"/>
      <c r="E63" s="160">
        <f>'将来負担比率（分子）の構造'!J$44</f>
        <v>2713</v>
      </c>
      <c r="F63" s="160"/>
      <c r="G63" s="160"/>
      <c r="H63" s="160">
        <f>'将来負担比率（分子）の構造'!K$44</f>
        <v>2324</v>
      </c>
      <c r="I63" s="160"/>
      <c r="J63" s="160"/>
      <c r="K63" s="160">
        <f>'将来負担比率（分子）の構造'!L$44</f>
        <v>2201</v>
      </c>
      <c r="L63" s="160"/>
      <c r="M63" s="160"/>
      <c r="N63" s="160">
        <f>'将来負担比率（分子）の構造'!M$44</f>
        <v>2417</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f>'将来負担比率（分子）の構造'!I$42</f>
        <v>9171</v>
      </c>
      <c r="C65" s="160"/>
      <c r="D65" s="160"/>
      <c r="E65" s="160">
        <f>'将来負担比率（分子）の構造'!J$42</f>
        <v>6655</v>
      </c>
      <c r="F65" s="160"/>
      <c r="G65" s="160"/>
      <c r="H65" s="160">
        <f>'将来負担比率（分子）の構造'!K$42</f>
        <v>5839</v>
      </c>
      <c r="I65" s="160"/>
      <c r="J65" s="160"/>
      <c r="K65" s="160">
        <f>'将来負担比率（分子）の構造'!L$42</f>
        <v>4934</v>
      </c>
      <c r="L65" s="160"/>
      <c r="M65" s="160"/>
      <c r="N65" s="160">
        <f>'将来負担比率（分子）の構造'!M$42</f>
        <v>12355</v>
      </c>
      <c r="O65" s="160"/>
      <c r="P65" s="160"/>
    </row>
    <row r="66" spans="1:16" x14ac:dyDescent="0.15">
      <c r="A66" s="160" t="s">
        <v>25</v>
      </c>
      <c r="B66" s="160">
        <f>'将来負担比率（分子）の構造'!I$41</f>
        <v>45220</v>
      </c>
      <c r="C66" s="160"/>
      <c r="D66" s="160"/>
      <c r="E66" s="160">
        <f>'将来負担比率（分子）の構造'!J$41</f>
        <v>40733</v>
      </c>
      <c r="F66" s="160"/>
      <c r="G66" s="160"/>
      <c r="H66" s="160">
        <f>'将来負担比率（分子）の構造'!K$41</f>
        <v>34454</v>
      </c>
      <c r="I66" s="160"/>
      <c r="J66" s="160"/>
      <c r="K66" s="160">
        <f>'将来負担比率（分子）の構造'!L$41</f>
        <v>30097</v>
      </c>
      <c r="L66" s="160"/>
      <c r="M66" s="160"/>
      <c r="N66" s="160">
        <f>'将来負担比率（分子）の構造'!M$41</f>
        <v>26531</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58617</v>
      </c>
      <c r="C72" s="164">
        <f>基金残高に係る経年分析!G55</f>
        <v>62966</v>
      </c>
      <c r="D72" s="164">
        <f>基金残高に係る経年分析!H55</f>
        <v>64971</v>
      </c>
    </row>
    <row r="73" spans="1:16" x14ac:dyDescent="0.15">
      <c r="A73" s="163" t="s">
        <v>73</v>
      </c>
      <c r="B73" s="164">
        <f>基金残高に係る経年分析!F56</f>
        <v>11719</v>
      </c>
      <c r="C73" s="164">
        <f>基金残高に係る経年分析!G56</f>
        <v>9732</v>
      </c>
      <c r="D73" s="164">
        <f>基金残高に係る経年分析!H56</f>
        <v>6737</v>
      </c>
    </row>
    <row r="74" spans="1:16" x14ac:dyDescent="0.15">
      <c r="A74" s="163" t="s">
        <v>74</v>
      </c>
      <c r="B74" s="164">
        <f>基金残高に係る経年分析!F57</f>
        <v>46234</v>
      </c>
      <c r="C74" s="164">
        <f>基金残高に係る経年分析!G57</f>
        <v>53213</v>
      </c>
      <c r="D74" s="164">
        <f>基金残高に係る経年分析!H57</f>
        <v>58343</v>
      </c>
    </row>
  </sheetData>
  <sheetProtection algorithmName="SHA-512" hashValue="B2u5xv6U2+6Eb6jhLQyG516+3/ohO13YTHFe2nj+S4KPaajciMxpHc056s3VZ2Fm8+qoiM303Ok08b+gSVkJaw==" saltValue="BDnBO4saZ3BAXgOWpIwpHw==" spinCount="100000" sheet="1" objects="1" scenarios="1"/>
  <customSheetViews>
    <customSheetView guid="{AA1F2E1A-F6C5-4625-B406-C6D30C3C0456}"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2019-10-17T01:46:05Z</cp:lastPrinted>
  <dcterms:modified xsi:type="dcterms:W3CDTF">2020-03-23T23:35:23Z</dcterms:modified>
</cp:coreProperties>
</file>