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bndbsfl01\10_都市基盤管理課\300_計画調整（事業・計画）\350_技術管理\400_工事関連基準・規程\540_週休2日制\R061015_実施要領改定\"/>
    </mc:Choice>
  </mc:AlternateContent>
  <xr:revisionPtr revIDLastSave="0" documentId="13_ncr:1_{99C0DF6B-614C-4630-A009-1CE6DCDC3BA4}" xr6:coauthVersionLast="47" xr6:coauthVersionMax="47" xr10:uidLastSave="{00000000-0000-0000-0000-000000000000}"/>
  <bookViews>
    <workbookView xWindow="4890" yWindow="1620" windowWidth="21600" windowHeight="11295" xr2:uid="{00000000-000D-0000-FFFF-FFFF00000000}"/>
  </bookViews>
  <sheets>
    <sheet name="別添２" sheetId="6" r:id="rId1"/>
    <sheet name="別添３" sheetId="4" r:id="rId2"/>
    <sheet name="別添４" sheetId="5" r:id="rId3"/>
    <sheet name="プルダウン" sheetId="2" r:id="rId4"/>
  </sheets>
  <externalReferences>
    <externalReference r:id="rId5"/>
  </externalReferences>
  <definedNames>
    <definedName name="_xlnm.Print_Area" localSheetId="1">別添３!$A$1:$AS$92</definedName>
    <definedName name="_xlnm.Print_Area" localSheetId="2">別添４!$A$1:$AK$59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13" i="6" l="1"/>
  <c r="AK6" i="6"/>
  <c r="AJ6" i="6"/>
  <c r="AI6" i="6"/>
  <c r="AH6" i="6"/>
  <c r="AG6" i="6"/>
  <c r="AF6" i="6"/>
  <c r="AE6" i="6"/>
  <c r="AD6" i="6"/>
  <c r="AC6" i="6"/>
  <c r="AB6" i="6"/>
  <c r="AA6" i="6"/>
  <c r="Z6" i="6"/>
  <c r="Y6" i="6"/>
  <c r="X6" i="6"/>
  <c r="W6" i="6"/>
  <c r="V6" i="6"/>
  <c r="U6" i="6"/>
  <c r="T6" i="6"/>
  <c r="S6" i="6"/>
  <c r="R6" i="6"/>
  <c r="Q6" i="6"/>
  <c r="P6" i="6"/>
  <c r="O6" i="6"/>
  <c r="N6" i="6"/>
  <c r="M6" i="6"/>
  <c r="L6" i="6"/>
  <c r="K6" i="6"/>
  <c r="J6" i="6"/>
  <c r="I6" i="6"/>
  <c r="H6" i="6"/>
  <c r="G6" i="6"/>
  <c r="AM13" i="6" s="1"/>
  <c r="Y42" i="5"/>
  <c r="Y40" i="5"/>
  <c r="Y39" i="5"/>
  <c r="Y38" i="5"/>
  <c r="Y37" i="5"/>
  <c r="Y36" i="5"/>
  <c r="Y35" i="5"/>
  <c r="Y31" i="5"/>
  <c r="Y30" i="5"/>
  <c r="Y29" i="5"/>
  <c r="Y28" i="5"/>
  <c r="Y27" i="5"/>
  <c r="Y26" i="5"/>
  <c r="Y25" i="5"/>
  <c r="Y24" i="5"/>
  <c r="S19" i="5"/>
  <c r="M19" i="5"/>
  <c r="Y19" i="5" s="1"/>
  <c r="S18" i="5"/>
  <c r="M18" i="5"/>
  <c r="S17" i="5"/>
  <c r="Y17" i="5" s="1"/>
  <c r="M17" i="5"/>
  <c r="S16" i="5"/>
  <c r="Y16" i="5" s="1"/>
  <c r="M16" i="5"/>
  <c r="S15" i="5"/>
  <c r="M15" i="5"/>
  <c r="S14" i="5"/>
  <c r="Y14" i="5" s="1"/>
  <c r="M14" i="5"/>
  <c r="S13" i="5"/>
  <c r="M13" i="5"/>
  <c r="S12" i="5"/>
  <c r="Y12" i="5" s="1"/>
  <c r="M12" i="5"/>
  <c r="Y13" i="5" l="1"/>
  <c r="Y15" i="5"/>
  <c r="Y18" i="5"/>
  <c r="AK17" i="4" l="1"/>
  <c r="AJ17" i="4"/>
  <c r="AI17" i="4"/>
  <c r="AH17" i="4"/>
  <c r="AG17" i="4"/>
  <c r="AF17" i="4"/>
  <c r="AE17" i="4"/>
  <c r="AD17" i="4"/>
  <c r="AC17" i="4"/>
  <c r="AB17" i="4"/>
  <c r="AA17" i="4"/>
  <c r="Z17" i="4"/>
  <c r="Y17" i="4"/>
  <c r="X17" i="4"/>
  <c r="W17" i="4"/>
  <c r="V17" i="4"/>
  <c r="U17" i="4"/>
  <c r="T17" i="4"/>
  <c r="S17" i="4"/>
  <c r="R17" i="4"/>
  <c r="Q17" i="4"/>
  <c r="P17" i="4"/>
  <c r="O17" i="4"/>
  <c r="N17" i="4"/>
  <c r="M17" i="4"/>
  <c r="L17" i="4"/>
  <c r="K17" i="4"/>
  <c r="J17" i="4"/>
  <c r="I17" i="4"/>
  <c r="H17" i="4"/>
  <c r="G17" i="4"/>
  <c r="AP19" i="4" l="1"/>
  <c r="AP16" i="4"/>
  <c r="AP22" i="4"/>
  <c r="AP28" i="4"/>
  <c r="AP34" i="4"/>
  <c r="AP40" i="4"/>
  <c r="AP46" i="4"/>
  <c r="AP52" i="4"/>
  <c r="AP58" i="4"/>
  <c r="AP64" i="4"/>
  <c r="AP82" i="4"/>
  <c r="AP70" i="4"/>
  <c r="K23" i="4"/>
  <c r="AR15" i="4" l="1"/>
  <c r="K83" i="4"/>
  <c r="L83" i="4"/>
  <c r="M83" i="4"/>
  <c r="N83" i="4"/>
  <c r="O83" i="4"/>
  <c r="P83" i="4"/>
  <c r="Q83" i="4"/>
  <c r="R83" i="4"/>
  <c r="S83" i="4"/>
  <c r="T83" i="4"/>
  <c r="U83" i="4"/>
  <c r="V83" i="4"/>
  <c r="W83" i="4"/>
  <c r="X83" i="4"/>
  <c r="Y83" i="4"/>
  <c r="Z83" i="4"/>
  <c r="AA83" i="4"/>
  <c r="AB83" i="4"/>
  <c r="AC83" i="4"/>
  <c r="AD83" i="4"/>
  <c r="AE83" i="4"/>
  <c r="AF83" i="4"/>
  <c r="AG83" i="4"/>
  <c r="AH83" i="4"/>
  <c r="AI83" i="4"/>
  <c r="AJ83" i="4"/>
  <c r="AK83" i="4"/>
  <c r="G53" i="4" l="1"/>
  <c r="H53" i="4"/>
  <c r="I53" i="4"/>
  <c r="J53" i="4"/>
  <c r="R53" i="4"/>
  <c r="S53" i="4"/>
  <c r="T53" i="4"/>
  <c r="U53" i="4"/>
  <c r="V53" i="4"/>
  <c r="W53" i="4"/>
  <c r="X53" i="4"/>
  <c r="Y53" i="4"/>
  <c r="Z53" i="4"/>
  <c r="AA53" i="4"/>
  <c r="AB53" i="4"/>
  <c r="AC53" i="4"/>
  <c r="AD53" i="4"/>
  <c r="AE53" i="4"/>
  <c r="AF53" i="4"/>
  <c r="AG53" i="4"/>
  <c r="AH53" i="4"/>
  <c r="AI53" i="4"/>
  <c r="AJ53" i="4"/>
  <c r="AK53" i="4"/>
  <c r="S35" i="4"/>
  <c r="T35" i="4"/>
  <c r="U35" i="4"/>
  <c r="V35" i="4"/>
  <c r="W35" i="4"/>
  <c r="X35" i="4"/>
  <c r="Y35" i="4"/>
  <c r="Z35" i="4"/>
  <c r="AA35" i="4"/>
  <c r="AB35" i="4"/>
  <c r="AC35" i="4"/>
  <c r="AD35" i="4"/>
  <c r="AE35" i="4"/>
  <c r="AF35" i="4"/>
  <c r="AG35" i="4"/>
  <c r="AH35" i="4"/>
  <c r="AI35" i="4"/>
  <c r="AJ35" i="4"/>
  <c r="AK35" i="4"/>
  <c r="AK29" i="4"/>
  <c r="AJ59" i="4"/>
  <c r="K53" i="4" l="1"/>
  <c r="L53" i="4"/>
  <c r="M53" i="4"/>
  <c r="N53" i="4"/>
  <c r="O53" i="4"/>
  <c r="P53" i="4"/>
  <c r="Q53" i="4"/>
  <c r="J83" i="4" l="1"/>
  <c r="I83" i="4"/>
  <c r="H83" i="4"/>
  <c r="G83" i="4"/>
  <c r="AK77" i="4"/>
  <c r="AJ77" i="4"/>
  <c r="AH77" i="4"/>
  <c r="AG77" i="4"/>
  <c r="AF77" i="4"/>
  <c r="AE77" i="4"/>
  <c r="AD77" i="4"/>
  <c r="AC77" i="4"/>
  <c r="AB77" i="4"/>
  <c r="AA77" i="4"/>
  <c r="Z77" i="4"/>
  <c r="Y77" i="4"/>
  <c r="X77" i="4"/>
  <c r="W77" i="4"/>
  <c r="V77" i="4"/>
  <c r="U77" i="4"/>
  <c r="T77" i="4"/>
  <c r="S77" i="4"/>
  <c r="R77" i="4"/>
  <c r="Q77" i="4"/>
  <c r="P77" i="4"/>
  <c r="O77" i="4"/>
  <c r="N77" i="4"/>
  <c r="M77" i="4"/>
  <c r="L77" i="4"/>
  <c r="K77" i="4"/>
  <c r="J77" i="4"/>
  <c r="I77" i="4"/>
  <c r="H77" i="4"/>
  <c r="G77" i="4"/>
  <c r="AP76" i="4"/>
  <c r="I8" i="4" s="1"/>
  <c r="AK71" i="4"/>
  <c r="AJ71" i="4"/>
  <c r="AI71" i="4"/>
  <c r="AH71" i="4"/>
  <c r="AG71" i="4"/>
  <c r="AF71" i="4"/>
  <c r="AE71" i="4"/>
  <c r="AD71" i="4"/>
  <c r="AC71" i="4"/>
  <c r="AB71" i="4"/>
  <c r="AA71" i="4"/>
  <c r="Z71" i="4"/>
  <c r="Y71" i="4"/>
  <c r="X71" i="4"/>
  <c r="W71" i="4"/>
  <c r="V71" i="4"/>
  <c r="U71" i="4"/>
  <c r="T71" i="4"/>
  <c r="S71" i="4"/>
  <c r="R71" i="4"/>
  <c r="Q71" i="4"/>
  <c r="P71" i="4"/>
  <c r="O71" i="4"/>
  <c r="N71" i="4"/>
  <c r="M71" i="4"/>
  <c r="L71" i="4"/>
  <c r="K71" i="4"/>
  <c r="J71" i="4"/>
  <c r="I71" i="4"/>
  <c r="H71" i="4"/>
  <c r="G71" i="4"/>
  <c r="AK65" i="4"/>
  <c r="AJ65" i="4"/>
  <c r="AI65" i="4"/>
  <c r="AH65" i="4"/>
  <c r="AG65" i="4"/>
  <c r="AF65" i="4"/>
  <c r="AE65" i="4"/>
  <c r="AD65" i="4"/>
  <c r="AC65" i="4"/>
  <c r="AB65" i="4"/>
  <c r="AA65" i="4"/>
  <c r="Z65" i="4"/>
  <c r="Y65" i="4"/>
  <c r="X65" i="4"/>
  <c r="W65" i="4"/>
  <c r="V65" i="4"/>
  <c r="U65" i="4"/>
  <c r="T65" i="4"/>
  <c r="S65" i="4"/>
  <c r="R65" i="4"/>
  <c r="Q65" i="4"/>
  <c r="P65" i="4"/>
  <c r="O65" i="4"/>
  <c r="N65" i="4"/>
  <c r="M65" i="4"/>
  <c r="L65" i="4"/>
  <c r="K65" i="4"/>
  <c r="J65" i="4"/>
  <c r="I65" i="4"/>
  <c r="H65" i="4"/>
  <c r="G65" i="4"/>
  <c r="AI59" i="4"/>
  <c r="AH59" i="4"/>
  <c r="AG59" i="4"/>
  <c r="AF59" i="4"/>
  <c r="AE59" i="4"/>
  <c r="AD59" i="4"/>
  <c r="AC59" i="4"/>
  <c r="AB59" i="4"/>
  <c r="AA59" i="4"/>
  <c r="Z59" i="4"/>
  <c r="Y59" i="4"/>
  <c r="X59" i="4"/>
  <c r="W59" i="4"/>
  <c r="V59" i="4"/>
  <c r="U59" i="4"/>
  <c r="T59" i="4"/>
  <c r="S59" i="4"/>
  <c r="R59" i="4"/>
  <c r="Q59" i="4"/>
  <c r="P59" i="4"/>
  <c r="O59" i="4"/>
  <c r="N59" i="4"/>
  <c r="M59" i="4"/>
  <c r="L59" i="4"/>
  <c r="K59" i="4"/>
  <c r="J59" i="4"/>
  <c r="I59" i="4"/>
  <c r="H59" i="4"/>
  <c r="G59" i="4"/>
  <c r="AJ47" i="4"/>
  <c r="AI47" i="4"/>
  <c r="AH47" i="4"/>
  <c r="AG47" i="4"/>
  <c r="AF47" i="4"/>
  <c r="AE47" i="4"/>
  <c r="AD47" i="4"/>
  <c r="AC47" i="4"/>
  <c r="AB47" i="4"/>
  <c r="AA47" i="4"/>
  <c r="Z47" i="4"/>
  <c r="Y47" i="4"/>
  <c r="X47" i="4"/>
  <c r="W47" i="4"/>
  <c r="V47" i="4"/>
  <c r="U47" i="4"/>
  <c r="T47" i="4"/>
  <c r="S47" i="4"/>
  <c r="R47" i="4"/>
  <c r="Q47" i="4"/>
  <c r="P47" i="4"/>
  <c r="O47" i="4"/>
  <c r="N47" i="4"/>
  <c r="M47" i="4"/>
  <c r="L47" i="4"/>
  <c r="K47" i="4"/>
  <c r="J47" i="4"/>
  <c r="I47" i="4"/>
  <c r="H47" i="4"/>
  <c r="G47" i="4"/>
  <c r="AK41" i="4"/>
  <c r="AJ41" i="4"/>
  <c r="AI41" i="4"/>
  <c r="AH41" i="4"/>
  <c r="AG41" i="4"/>
  <c r="AF41" i="4"/>
  <c r="AE41" i="4"/>
  <c r="AD41" i="4"/>
  <c r="AC41" i="4"/>
  <c r="AB41" i="4"/>
  <c r="AA41" i="4"/>
  <c r="Z41" i="4"/>
  <c r="Y41" i="4"/>
  <c r="X41" i="4"/>
  <c r="W41" i="4"/>
  <c r="V41" i="4"/>
  <c r="U41" i="4"/>
  <c r="T41" i="4"/>
  <c r="S41" i="4"/>
  <c r="R41" i="4"/>
  <c r="Q41" i="4"/>
  <c r="P41" i="4"/>
  <c r="O41" i="4"/>
  <c r="N41" i="4"/>
  <c r="M41" i="4"/>
  <c r="L41" i="4"/>
  <c r="K41" i="4"/>
  <c r="J41" i="4"/>
  <c r="I41" i="4"/>
  <c r="H41" i="4"/>
  <c r="G41" i="4"/>
  <c r="R35" i="4"/>
  <c r="Q35" i="4"/>
  <c r="P35" i="4"/>
  <c r="O35" i="4"/>
  <c r="N35" i="4"/>
  <c r="M35" i="4"/>
  <c r="L35" i="4"/>
  <c r="K35" i="4"/>
  <c r="J35" i="4"/>
  <c r="I35" i="4"/>
  <c r="H35" i="4"/>
  <c r="G35" i="4"/>
  <c r="AJ29" i="4"/>
  <c r="AI29" i="4"/>
  <c r="AH29" i="4"/>
  <c r="AG29" i="4"/>
  <c r="AF29" i="4"/>
  <c r="AE29" i="4"/>
  <c r="AD29" i="4"/>
  <c r="AC29" i="4"/>
  <c r="AB29" i="4"/>
  <c r="AA29" i="4"/>
  <c r="Z29" i="4"/>
  <c r="Y29" i="4"/>
  <c r="X29" i="4"/>
  <c r="W29" i="4"/>
  <c r="V29" i="4"/>
  <c r="U29" i="4"/>
  <c r="T29" i="4"/>
  <c r="S29" i="4"/>
  <c r="R29" i="4"/>
  <c r="Q29" i="4"/>
  <c r="P29" i="4"/>
  <c r="O29" i="4"/>
  <c r="N29" i="4"/>
  <c r="M29" i="4"/>
  <c r="L29" i="4"/>
  <c r="K29" i="4"/>
  <c r="J29" i="4"/>
  <c r="I29" i="4"/>
  <c r="H29" i="4"/>
  <c r="G29" i="4"/>
  <c r="AK23" i="4"/>
  <c r="AJ23" i="4"/>
  <c r="AI23" i="4"/>
  <c r="AH23" i="4"/>
  <c r="AG23" i="4"/>
  <c r="AF23" i="4"/>
  <c r="AE23" i="4"/>
  <c r="AD23" i="4"/>
  <c r="AC23" i="4"/>
  <c r="AB23" i="4"/>
  <c r="AA23" i="4"/>
  <c r="Z23" i="4"/>
  <c r="Y23" i="4"/>
  <c r="X23" i="4"/>
  <c r="W23" i="4"/>
  <c r="V23" i="4"/>
  <c r="U23" i="4"/>
  <c r="T23" i="4"/>
  <c r="S23" i="4"/>
  <c r="R23" i="4"/>
  <c r="Q23" i="4"/>
  <c r="P23" i="4"/>
  <c r="O23" i="4"/>
  <c r="N23" i="4"/>
  <c r="M23" i="4"/>
  <c r="L23" i="4"/>
  <c r="J23" i="4"/>
  <c r="I23" i="4"/>
  <c r="H23" i="4"/>
  <c r="G23" i="4"/>
  <c r="AP25" i="4" l="1"/>
  <c r="AP31" i="4"/>
  <c r="AR27" i="4" s="1"/>
  <c r="AP37" i="4"/>
  <c r="AP49" i="4"/>
  <c r="AR45" i="4" s="1"/>
  <c r="AP67" i="4"/>
  <c r="AR63" i="4" s="1"/>
  <c r="AP85" i="4"/>
  <c r="AR81" i="4" s="1"/>
  <c r="AP73" i="4"/>
  <c r="AR69" i="4" s="1"/>
  <c r="AP79" i="4"/>
  <c r="AR75" i="4" s="1"/>
  <c r="AP61" i="4"/>
  <c r="AR57" i="4" s="1"/>
  <c r="AP55" i="4"/>
  <c r="AP43" i="4"/>
  <c r="AR39" i="4" s="1"/>
  <c r="AR33" i="4"/>
  <c r="AR21" i="4"/>
  <c r="I10" i="4" l="1"/>
  <c r="I9" i="4"/>
  <c r="AR51" i="4"/>
  <c r="F11" i="4" l="1"/>
  <c r="C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5" authorId="0" shapeId="0" xr:uid="{5EF7CAC9-9746-4D30-A681-8D644F42AC68}">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7" authorId="0" shapeId="0" xr:uid="{383E6810-142E-47B4-963F-49165D815F69}">
      <text>
        <r>
          <rPr>
            <b/>
            <sz val="9"/>
            <color indexed="81"/>
            <rFont val="ＭＳ Ｐゴシック"/>
            <family val="3"/>
            <charset val="128"/>
          </rPr>
          <t>作：作業日
休：現場閉所日（休日）
天：天候等による予定外休工日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16" authorId="0" shapeId="0" xr:uid="{00000000-0006-0000-0000-000001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18" authorId="0" shapeId="0" xr:uid="{00000000-0006-0000-0000-000002000000}">
      <text>
        <r>
          <rPr>
            <b/>
            <sz val="9"/>
            <color indexed="81"/>
            <rFont val="ＭＳ Ｐゴシック"/>
            <family val="3"/>
            <charset val="128"/>
          </rPr>
          <t>作：作業日
休：現場閉所日（休日）
天：天候等による予定外休工日</t>
        </r>
      </text>
    </comment>
    <comment ref="D19" authorId="0" shapeId="0" xr:uid="{00000000-0006-0000-0000-000003000000}">
      <text>
        <r>
          <rPr>
            <b/>
            <sz val="9"/>
            <color indexed="81"/>
            <rFont val="ＭＳ Ｐゴシック"/>
            <family val="3"/>
            <charset val="128"/>
          </rPr>
          <t>作：作業日
休：現場閉所日（休日）
天：天候等による予定外休工日</t>
        </r>
      </text>
    </comment>
    <comment ref="D22" authorId="0" shapeId="0" xr:uid="{00000000-0006-0000-0000-000004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24" authorId="0" shapeId="0" xr:uid="{00000000-0006-0000-0000-000005000000}">
      <text>
        <r>
          <rPr>
            <b/>
            <sz val="9"/>
            <color indexed="81"/>
            <rFont val="ＭＳ Ｐゴシック"/>
            <family val="3"/>
            <charset val="128"/>
          </rPr>
          <t>作：作業日
休：現場閉所日（休日）
天：天候等による予定外休工日</t>
        </r>
      </text>
    </comment>
    <comment ref="D25" authorId="0" shapeId="0" xr:uid="{00000000-0006-0000-0000-000006000000}">
      <text>
        <r>
          <rPr>
            <b/>
            <sz val="9"/>
            <color indexed="81"/>
            <rFont val="ＭＳ Ｐゴシック"/>
            <family val="3"/>
            <charset val="128"/>
          </rPr>
          <t>作：作業日
休：現場閉所日（休日）
天：天候等による予定外休工日</t>
        </r>
      </text>
    </comment>
    <comment ref="D28" authorId="0" shapeId="0" xr:uid="{00000000-0006-0000-0000-000007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30" authorId="0" shapeId="0" xr:uid="{00000000-0006-0000-0000-000008000000}">
      <text>
        <r>
          <rPr>
            <b/>
            <sz val="9"/>
            <color indexed="81"/>
            <rFont val="ＭＳ Ｐゴシック"/>
            <family val="3"/>
            <charset val="128"/>
          </rPr>
          <t>作：作業日
休：現場閉所日（休日）
天：天候等による予定外休工日</t>
        </r>
      </text>
    </comment>
    <comment ref="D31" authorId="0" shapeId="0" xr:uid="{00000000-0006-0000-0000-000009000000}">
      <text>
        <r>
          <rPr>
            <b/>
            <sz val="9"/>
            <color indexed="81"/>
            <rFont val="ＭＳ Ｐゴシック"/>
            <family val="3"/>
            <charset val="128"/>
          </rPr>
          <t>作：作業日
休：現場閉所日（休日）
天：天候等による予定外休工日</t>
        </r>
      </text>
    </comment>
    <comment ref="D34" authorId="0" shapeId="0" xr:uid="{00000000-0006-0000-0000-00000A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36" authorId="0" shapeId="0" xr:uid="{00000000-0006-0000-0000-00000B000000}">
      <text>
        <r>
          <rPr>
            <b/>
            <sz val="9"/>
            <color indexed="81"/>
            <rFont val="ＭＳ Ｐゴシック"/>
            <family val="3"/>
            <charset val="128"/>
          </rPr>
          <t>作：作業日
休：現場閉所日（休日）
天：天候等による予定外休工日</t>
        </r>
      </text>
    </comment>
    <comment ref="D37" authorId="0" shapeId="0" xr:uid="{00000000-0006-0000-0000-00000C000000}">
      <text>
        <r>
          <rPr>
            <b/>
            <sz val="9"/>
            <color indexed="81"/>
            <rFont val="ＭＳ Ｐゴシック"/>
            <family val="3"/>
            <charset val="128"/>
          </rPr>
          <t>作：作業日
休：現場閉所日（休日）
天：天候等による予定外休工日</t>
        </r>
      </text>
    </comment>
    <comment ref="D40" authorId="0" shapeId="0" xr:uid="{00000000-0006-0000-0000-00000D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42" authorId="0" shapeId="0" xr:uid="{00000000-0006-0000-0000-00000E000000}">
      <text>
        <r>
          <rPr>
            <b/>
            <sz val="9"/>
            <color indexed="81"/>
            <rFont val="ＭＳ Ｐゴシック"/>
            <family val="3"/>
            <charset val="128"/>
          </rPr>
          <t>作：作業日
休：現場閉所日（休日）
天：天候等による予定外休工日</t>
        </r>
      </text>
    </comment>
    <comment ref="D43" authorId="0" shapeId="0" xr:uid="{00000000-0006-0000-0000-00000F000000}">
      <text>
        <r>
          <rPr>
            <b/>
            <sz val="9"/>
            <color indexed="81"/>
            <rFont val="ＭＳ Ｐゴシック"/>
            <family val="3"/>
            <charset val="128"/>
          </rPr>
          <t>作：作業日
休：現場閉所日（休日）
天：天候等による予定外休工日</t>
        </r>
      </text>
    </comment>
    <comment ref="D46" authorId="0" shapeId="0" xr:uid="{00000000-0006-0000-0000-000010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48" authorId="0" shapeId="0" xr:uid="{00000000-0006-0000-0000-000011000000}">
      <text>
        <r>
          <rPr>
            <b/>
            <sz val="9"/>
            <color indexed="81"/>
            <rFont val="ＭＳ Ｐゴシック"/>
            <family val="3"/>
            <charset val="128"/>
          </rPr>
          <t>作：作業日
休：現場閉所日（休日）
天：天候等による予定外休工日</t>
        </r>
      </text>
    </comment>
    <comment ref="D49" authorId="0" shapeId="0" xr:uid="{00000000-0006-0000-0000-000012000000}">
      <text>
        <r>
          <rPr>
            <b/>
            <sz val="9"/>
            <color indexed="81"/>
            <rFont val="ＭＳ Ｐゴシック"/>
            <family val="3"/>
            <charset val="128"/>
          </rPr>
          <t>作：作業日
休：現場閉所日（休日）
天：天候等による予定外休工日</t>
        </r>
      </text>
    </comment>
    <comment ref="D52" authorId="0" shapeId="0" xr:uid="{00000000-0006-0000-0000-000013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54" authorId="0" shapeId="0" xr:uid="{00000000-0006-0000-0000-000014000000}">
      <text>
        <r>
          <rPr>
            <b/>
            <sz val="9"/>
            <color indexed="81"/>
            <rFont val="ＭＳ Ｐゴシック"/>
            <family val="3"/>
            <charset val="128"/>
          </rPr>
          <t>作：作業日
休：現場閉所日（休日）
天：天候等による予定外休工日</t>
        </r>
      </text>
    </comment>
    <comment ref="D55" authorId="0" shapeId="0" xr:uid="{00000000-0006-0000-0000-000015000000}">
      <text>
        <r>
          <rPr>
            <b/>
            <sz val="9"/>
            <color indexed="81"/>
            <rFont val="ＭＳ Ｐゴシック"/>
            <family val="3"/>
            <charset val="128"/>
          </rPr>
          <t>作：作業日
休：現場閉所日（休日）
天：天候等による予定外休工日</t>
        </r>
      </text>
    </comment>
    <comment ref="D58" authorId="0" shapeId="0" xr:uid="{00000000-0006-0000-0000-000016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60" authorId="0" shapeId="0" xr:uid="{00000000-0006-0000-0000-000017000000}">
      <text>
        <r>
          <rPr>
            <b/>
            <sz val="9"/>
            <color indexed="81"/>
            <rFont val="ＭＳ Ｐゴシック"/>
            <family val="3"/>
            <charset val="128"/>
          </rPr>
          <t>作：作業日
休：現場閉所日（休日）
天：天候等による予定外休工日</t>
        </r>
      </text>
    </comment>
    <comment ref="D61" authorId="0" shapeId="0" xr:uid="{00000000-0006-0000-0000-000018000000}">
      <text>
        <r>
          <rPr>
            <b/>
            <sz val="9"/>
            <color indexed="81"/>
            <rFont val="ＭＳ Ｐゴシック"/>
            <family val="3"/>
            <charset val="128"/>
          </rPr>
          <t>作：作業日
休：現場閉所日（休日）
天：天候等による予定外休工日</t>
        </r>
      </text>
    </comment>
    <comment ref="D64" authorId="0" shapeId="0" xr:uid="{00000000-0006-0000-0000-000019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66" authorId="0" shapeId="0" xr:uid="{00000000-0006-0000-0000-00001A000000}">
      <text>
        <r>
          <rPr>
            <b/>
            <sz val="9"/>
            <color indexed="81"/>
            <rFont val="ＭＳ Ｐゴシック"/>
            <family val="3"/>
            <charset val="128"/>
          </rPr>
          <t>作：作業日
休：現場閉所日（休日）
天：天候等による予定外休工日</t>
        </r>
      </text>
    </comment>
    <comment ref="D67" authorId="0" shapeId="0" xr:uid="{00000000-0006-0000-0000-00001B000000}">
      <text>
        <r>
          <rPr>
            <b/>
            <sz val="9"/>
            <color indexed="81"/>
            <rFont val="ＭＳ Ｐゴシック"/>
            <family val="3"/>
            <charset val="128"/>
          </rPr>
          <t>作：作業日
休：現場閉所日（休日）
天：天候等による予定外休工日</t>
        </r>
      </text>
    </comment>
    <comment ref="D70" authorId="0" shapeId="0" xr:uid="{00000000-0006-0000-0000-00001C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72" authorId="0" shapeId="0" xr:uid="{00000000-0006-0000-0000-00001D000000}">
      <text>
        <r>
          <rPr>
            <b/>
            <sz val="9"/>
            <color indexed="81"/>
            <rFont val="ＭＳ Ｐゴシック"/>
            <family val="3"/>
            <charset val="128"/>
          </rPr>
          <t>作：作業日
休：現場閉所日（休日）
天：天候等による予定外休工日</t>
        </r>
      </text>
    </comment>
    <comment ref="D73" authorId="0" shapeId="0" xr:uid="{00000000-0006-0000-0000-00001E000000}">
      <text>
        <r>
          <rPr>
            <b/>
            <sz val="9"/>
            <color indexed="81"/>
            <rFont val="ＭＳ Ｐゴシック"/>
            <family val="3"/>
            <charset val="128"/>
          </rPr>
          <t>作：作業日
休：現場閉所日（休日）
天：天候等による予定外休工日</t>
        </r>
      </text>
    </comment>
    <comment ref="D76" authorId="0" shapeId="0" xr:uid="{00000000-0006-0000-0000-00001F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78" authorId="0" shapeId="0" xr:uid="{00000000-0006-0000-0000-000020000000}">
      <text>
        <r>
          <rPr>
            <b/>
            <sz val="9"/>
            <color indexed="81"/>
            <rFont val="ＭＳ Ｐゴシック"/>
            <family val="3"/>
            <charset val="128"/>
          </rPr>
          <t>作：作業日
休：現場閉所日（休日）
天：天候等による予定外休工日</t>
        </r>
      </text>
    </comment>
    <comment ref="D79" authorId="0" shapeId="0" xr:uid="{00000000-0006-0000-0000-000021000000}">
      <text>
        <r>
          <rPr>
            <b/>
            <sz val="9"/>
            <color indexed="81"/>
            <rFont val="ＭＳ Ｐゴシック"/>
            <family val="3"/>
            <charset val="128"/>
          </rPr>
          <t>作：作業日
休：現場閉所日（休日）
天：天候等による予定外休工日</t>
        </r>
      </text>
    </comment>
    <comment ref="D82" authorId="0" shapeId="0" xr:uid="{00000000-0006-0000-0000-000022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84" authorId="0" shapeId="0" xr:uid="{00000000-0006-0000-0000-000023000000}">
      <text>
        <r>
          <rPr>
            <b/>
            <sz val="9"/>
            <color indexed="81"/>
            <rFont val="ＭＳ Ｐゴシック"/>
            <family val="3"/>
            <charset val="128"/>
          </rPr>
          <t>作：作業日
休：現場閉所日（休日）
天：天候等による予定外休工日</t>
        </r>
      </text>
    </comment>
    <comment ref="D85" authorId="0" shapeId="0" xr:uid="{00000000-0006-0000-0000-000024000000}">
      <text>
        <r>
          <rPr>
            <b/>
            <sz val="9"/>
            <color indexed="81"/>
            <rFont val="ＭＳ Ｐゴシック"/>
            <family val="3"/>
            <charset val="128"/>
          </rPr>
          <t>作：作業日
休：現場閉所日（休日）
天：天候等による予定外休工日</t>
        </r>
      </text>
    </comment>
  </commentList>
</comments>
</file>

<file path=xl/sharedStrings.xml><?xml version="1.0" encoding="utf-8"?>
<sst xmlns="http://schemas.openxmlformats.org/spreadsheetml/2006/main" count="1870" uniqueCount="139">
  <si>
    <t>日</t>
    <rPh sb="0" eb="1">
      <t>ニチ</t>
    </rPh>
    <phoneticPr fontId="2"/>
  </si>
  <si>
    <t>月</t>
    <rPh sb="0" eb="1">
      <t>ゲツ</t>
    </rPh>
    <phoneticPr fontId="2"/>
  </si>
  <si>
    <t>火</t>
  </si>
  <si>
    <t>水</t>
  </si>
  <si>
    <t>木</t>
  </si>
  <si>
    <t>金</t>
  </si>
  <si>
    <t>土</t>
  </si>
  <si>
    <t>日</t>
  </si>
  <si>
    <t>月</t>
  </si>
  <si>
    <t>曜日</t>
    <rPh sb="0" eb="2">
      <t>ヨウビ</t>
    </rPh>
    <phoneticPr fontId="2"/>
  </si>
  <si>
    <t>曜日</t>
    <rPh sb="0" eb="2">
      <t>ヨウビ</t>
    </rPh>
    <phoneticPr fontId="2"/>
  </si>
  <si>
    <t>火</t>
    <rPh sb="0" eb="1">
      <t>ヒ</t>
    </rPh>
    <phoneticPr fontId="2"/>
  </si>
  <si>
    <t>水</t>
    <rPh sb="0" eb="1">
      <t>ミズ</t>
    </rPh>
    <phoneticPr fontId="2"/>
  </si>
  <si>
    <t>木</t>
    <rPh sb="0" eb="1">
      <t>モク</t>
    </rPh>
    <phoneticPr fontId="2"/>
  </si>
  <si>
    <t>金</t>
    <rPh sb="0" eb="1">
      <t>キン</t>
    </rPh>
    <phoneticPr fontId="2"/>
  </si>
  <si>
    <t>土</t>
    <rPh sb="0" eb="1">
      <t>ツチ</t>
    </rPh>
    <phoneticPr fontId="2"/>
  </si>
  <si>
    <t>期間種別</t>
    <rPh sb="0" eb="2">
      <t>キカン</t>
    </rPh>
    <rPh sb="2" eb="4">
      <t>シュベツ</t>
    </rPh>
    <rPh sb="3" eb="4">
      <t>コウシュ</t>
    </rPh>
    <phoneticPr fontId="2"/>
  </si>
  <si>
    <t>期間種別</t>
    <rPh sb="0" eb="2">
      <t>キカン</t>
    </rPh>
    <rPh sb="2" eb="4">
      <t>シュベツ</t>
    </rPh>
    <rPh sb="3" eb="4">
      <t>コウシュ</t>
    </rPh>
    <phoneticPr fontId="2"/>
  </si>
  <si>
    <t>作業・閉所種別</t>
    <rPh sb="0" eb="2">
      <t>サギョウ</t>
    </rPh>
    <rPh sb="3" eb="5">
      <t>ヘイショ</t>
    </rPh>
    <rPh sb="5" eb="7">
      <t>シュベツ</t>
    </rPh>
    <phoneticPr fontId="2"/>
  </si>
  <si>
    <t>日付</t>
    <rPh sb="0" eb="2">
      <t>ヒヅケ</t>
    </rPh>
    <phoneticPr fontId="2"/>
  </si>
  <si>
    <t>例）【現場閉所報告書】</t>
    <rPh sb="0" eb="1">
      <t>レイ</t>
    </rPh>
    <rPh sb="3" eb="5">
      <t>ゲンバ</t>
    </rPh>
    <rPh sb="5" eb="7">
      <t>ヘイショ</t>
    </rPh>
    <rPh sb="7" eb="10">
      <t>ホウコクショ</t>
    </rPh>
    <phoneticPr fontId="2"/>
  </si>
  <si>
    <t>実施要領3における</t>
    <phoneticPr fontId="2"/>
  </si>
  <si>
    <t>現場閉所日数</t>
    <phoneticPr fontId="2"/>
  </si>
  <si>
    <t>工</t>
    <rPh sb="0" eb="1">
      <t>コウ</t>
    </rPh>
    <phoneticPr fontId="2"/>
  </si>
  <si>
    <t>一</t>
    <rPh sb="0" eb="1">
      <t>イチ</t>
    </rPh>
    <phoneticPr fontId="2"/>
  </si>
  <si>
    <t>中</t>
    <rPh sb="0" eb="1">
      <t>チュウ</t>
    </rPh>
    <phoneticPr fontId="2"/>
  </si>
  <si>
    <t>製</t>
    <rPh sb="0" eb="1">
      <t>セイ</t>
    </rPh>
    <phoneticPr fontId="2"/>
  </si>
  <si>
    <t>年</t>
    <rPh sb="0" eb="1">
      <t>ネン</t>
    </rPh>
    <phoneticPr fontId="2"/>
  </si>
  <si>
    <t>夏</t>
    <rPh sb="0" eb="1">
      <t>ナツ</t>
    </rPh>
    <phoneticPr fontId="2"/>
  </si>
  <si>
    <t>：工期内（一定期間内）</t>
    <rPh sb="1" eb="3">
      <t>コウキ</t>
    </rPh>
    <rPh sb="3" eb="4">
      <t>ナイ</t>
    </rPh>
    <rPh sb="5" eb="7">
      <t>イッテイ</t>
    </rPh>
    <rPh sb="7" eb="9">
      <t>キカン</t>
    </rPh>
    <rPh sb="9" eb="10">
      <t>ナイ</t>
    </rPh>
    <phoneticPr fontId="2"/>
  </si>
  <si>
    <t>：一部一時中止</t>
    <rPh sb="1" eb="3">
      <t>イチブ</t>
    </rPh>
    <rPh sb="3" eb="5">
      <t>イチジ</t>
    </rPh>
    <rPh sb="5" eb="7">
      <t>チュウシ</t>
    </rPh>
    <phoneticPr fontId="2"/>
  </si>
  <si>
    <t>：全部中止期間</t>
    <rPh sb="1" eb="3">
      <t>ゼンブ</t>
    </rPh>
    <rPh sb="3" eb="5">
      <t>チュウシ</t>
    </rPh>
    <rPh sb="5" eb="7">
      <t>キカン</t>
    </rPh>
    <phoneticPr fontId="2"/>
  </si>
  <si>
    <t>：工場製作期間</t>
    <rPh sb="1" eb="3">
      <t>コウジョウ</t>
    </rPh>
    <rPh sb="3" eb="5">
      <t>セイサク</t>
    </rPh>
    <rPh sb="5" eb="7">
      <t>キカン</t>
    </rPh>
    <phoneticPr fontId="2"/>
  </si>
  <si>
    <t>：年末年始休業期間</t>
    <rPh sb="1" eb="3">
      <t>ネンマツ</t>
    </rPh>
    <rPh sb="3" eb="5">
      <t>ネンシ</t>
    </rPh>
    <rPh sb="5" eb="7">
      <t>キュウギョウ</t>
    </rPh>
    <rPh sb="7" eb="9">
      <t>キカン</t>
    </rPh>
    <phoneticPr fontId="2"/>
  </si>
  <si>
    <t>：夏季休暇期間</t>
    <rPh sb="1" eb="3">
      <t>カキ</t>
    </rPh>
    <rPh sb="3" eb="5">
      <t>キュウカ</t>
    </rPh>
    <rPh sb="5" eb="7">
      <t>キカン</t>
    </rPh>
    <phoneticPr fontId="2"/>
  </si>
  <si>
    <t>作</t>
    <rPh sb="0" eb="1">
      <t>サク</t>
    </rPh>
    <phoneticPr fontId="2"/>
  </si>
  <si>
    <t>休</t>
    <rPh sb="0" eb="1">
      <t>キュウ</t>
    </rPh>
    <phoneticPr fontId="2"/>
  </si>
  <si>
    <t>天</t>
    <rPh sb="0" eb="1">
      <t>テン</t>
    </rPh>
    <phoneticPr fontId="2"/>
  </si>
  <si>
    <t>：作業日</t>
    <rPh sb="1" eb="4">
      <t>サギョウビ</t>
    </rPh>
    <phoneticPr fontId="2"/>
  </si>
  <si>
    <t>：現場閉所日（休日）</t>
    <rPh sb="1" eb="3">
      <t>ゲンバ</t>
    </rPh>
    <rPh sb="3" eb="5">
      <t>ヘイショ</t>
    </rPh>
    <rPh sb="5" eb="6">
      <t>ビ</t>
    </rPh>
    <rPh sb="7" eb="9">
      <t>キュウジツ</t>
    </rPh>
    <phoneticPr fontId="2"/>
  </si>
  <si>
    <t>：天候等による予定外休工日</t>
    <rPh sb="1" eb="3">
      <t>テンコウ</t>
    </rPh>
    <rPh sb="3" eb="4">
      <t>トウ</t>
    </rPh>
    <rPh sb="7" eb="10">
      <t>ヨテイガイ</t>
    </rPh>
    <rPh sb="10" eb="11">
      <t>キュウ</t>
    </rPh>
    <rPh sb="11" eb="12">
      <t>コウ</t>
    </rPh>
    <rPh sb="12" eb="13">
      <t>ビ</t>
    </rPh>
    <phoneticPr fontId="2"/>
  </si>
  <si>
    <t>①</t>
    <phoneticPr fontId="2"/>
  </si>
  <si>
    <t>②</t>
    <phoneticPr fontId="2"/>
  </si>
  <si>
    <t>③</t>
    <phoneticPr fontId="2"/>
  </si>
  <si>
    <t>∴</t>
    <phoneticPr fontId="2"/>
  </si>
  <si>
    <t>※必ず検算すること。</t>
    <rPh sb="1" eb="2">
      <t>カナラ</t>
    </rPh>
    <rPh sb="3" eb="5">
      <t>ケンザン</t>
    </rPh>
    <phoneticPr fontId="2"/>
  </si>
  <si>
    <t>※入力月が12か月を超える場合は、行追加やシート追加等を適切に行い、</t>
    <rPh sb="1" eb="3">
      <t>ニュウリョク</t>
    </rPh>
    <rPh sb="3" eb="4">
      <t>ツキ</t>
    </rPh>
    <rPh sb="8" eb="9">
      <t>ゲツ</t>
    </rPh>
    <rPh sb="10" eb="11">
      <t>コ</t>
    </rPh>
    <rPh sb="13" eb="15">
      <t>バアイ</t>
    </rPh>
    <rPh sb="17" eb="18">
      <t>ギョウ</t>
    </rPh>
    <rPh sb="18" eb="20">
      <t>ツイカ</t>
    </rPh>
    <rPh sb="24" eb="26">
      <t>ツイカ</t>
    </rPh>
    <rPh sb="26" eb="27">
      <t>トウ</t>
    </rPh>
    <rPh sb="28" eb="30">
      <t>テキセツ</t>
    </rPh>
    <rPh sb="31" eb="32">
      <t>オコナ</t>
    </rPh>
    <phoneticPr fontId="2"/>
  </si>
  <si>
    <t>　 本工事全体での①から③の合計日数を報告すること。</t>
    <rPh sb="2" eb="5">
      <t>ホンコウジ</t>
    </rPh>
    <rPh sb="5" eb="7">
      <t>ゼンタイ</t>
    </rPh>
    <rPh sb="14" eb="16">
      <t>ゴウケイ</t>
    </rPh>
    <rPh sb="16" eb="18">
      <t>ニッスウ</t>
    </rPh>
    <rPh sb="19" eb="21">
      <t>ホウコク</t>
    </rPh>
    <phoneticPr fontId="2"/>
  </si>
  <si>
    <t>他</t>
    <rPh sb="0" eb="1">
      <t>ホカ</t>
    </rPh>
    <phoneticPr fontId="2"/>
  </si>
  <si>
    <t>：その他対象外期間</t>
    <rPh sb="3" eb="4">
      <t>タ</t>
    </rPh>
    <rPh sb="4" eb="7">
      <t>タイショウガイ</t>
    </rPh>
    <rPh sb="7" eb="9">
      <t>キカン</t>
    </rPh>
    <phoneticPr fontId="2"/>
  </si>
  <si>
    <t>対象期間内日数</t>
    <rPh sb="4" eb="5">
      <t>ナイ</t>
    </rPh>
    <rPh sb="5" eb="7">
      <t>ニッスウ</t>
    </rPh>
    <phoneticPr fontId="2"/>
  </si>
  <si>
    <t>対象期間日数</t>
    <rPh sb="4" eb="6">
      <t>ニッスウ</t>
    </rPh>
    <phoneticPr fontId="2"/>
  </si>
  <si>
    <t>=①×0.285（8日/28日）(小数点以下切り上げ)</t>
    <rPh sb="10" eb="11">
      <t>ニチ</t>
    </rPh>
    <rPh sb="14" eb="15">
      <t>ニチ</t>
    </rPh>
    <phoneticPr fontId="2"/>
  </si>
  <si>
    <t>令和○○年度　○○工事　（工期　令和○○年○月○日　～　令和○○年○月○日）</t>
    <rPh sb="0" eb="2">
      <t>レイワ</t>
    </rPh>
    <rPh sb="4" eb="6">
      <t>ネンド</t>
    </rPh>
    <rPh sb="9" eb="11">
      <t>コウジ</t>
    </rPh>
    <rPh sb="13" eb="15">
      <t>コウキ</t>
    </rPh>
    <rPh sb="16" eb="18">
      <t>レイワ</t>
    </rPh>
    <rPh sb="20" eb="21">
      <t>ネン</t>
    </rPh>
    <rPh sb="22" eb="23">
      <t>ガツ</t>
    </rPh>
    <rPh sb="24" eb="25">
      <t>ニチ</t>
    </rPh>
    <rPh sb="28" eb="30">
      <t>レイワ</t>
    </rPh>
    <rPh sb="32" eb="33">
      <t>ネン</t>
    </rPh>
    <rPh sb="34" eb="35">
      <t>ガツ</t>
    </rPh>
    <rPh sb="36" eb="37">
      <t>ニチ</t>
    </rPh>
    <phoneticPr fontId="2"/>
  </si>
  <si>
    <t>木</t>
    <phoneticPr fontId="2"/>
  </si>
  <si>
    <t>現場閉所/対象期間</t>
    <rPh sb="0" eb="4">
      <t>ゲンバヘイショ</t>
    </rPh>
    <rPh sb="5" eb="7">
      <t>タイショウ</t>
    </rPh>
    <rPh sb="7" eb="9">
      <t>キカン</t>
    </rPh>
    <phoneticPr fontId="2"/>
  </si>
  <si>
    <t>令和７年１月</t>
    <rPh sb="0" eb="2">
      <t>レイワ</t>
    </rPh>
    <rPh sb="3" eb="4">
      <t>ネン</t>
    </rPh>
    <rPh sb="5" eb="6">
      <t>ガツ</t>
    </rPh>
    <phoneticPr fontId="2"/>
  </si>
  <si>
    <t>令和７年２月</t>
    <rPh sb="0" eb="2">
      <t>レイワ</t>
    </rPh>
    <rPh sb="3" eb="4">
      <t>ネン</t>
    </rPh>
    <rPh sb="5" eb="6">
      <t>ガツ</t>
    </rPh>
    <phoneticPr fontId="2"/>
  </si>
  <si>
    <t>令和７年３月</t>
    <rPh sb="0" eb="2">
      <t>レイワ</t>
    </rPh>
    <rPh sb="3" eb="4">
      <t>ネン</t>
    </rPh>
    <rPh sb="5" eb="6">
      <t>ガツ</t>
    </rPh>
    <phoneticPr fontId="2"/>
  </si>
  <si>
    <t>現場閉所日数(通期）</t>
    <rPh sb="0" eb="5">
      <t>ゲンバヘイショビ</t>
    </rPh>
    <rPh sb="5" eb="6">
      <t>スウ</t>
    </rPh>
    <rPh sb="7" eb="9">
      <t>ツウキ</t>
    </rPh>
    <phoneticPr fontId="2"/>
  </si>
  <si>
    <t>4週8休以上</t>
    <rPh sb="1" eb="2">
      <t>シュウ</t>
    </rPh>
    <rPh sb="3" eb="4">
      <t>キュウ</t>
    </rPh>
    <rPh sb="4" eb="6">
      <t>イジョウ</t>
    </rPh>
    <phoneticPr fontId="2"/>
  </si>
  <si>
    <t>通期における週休２日の判定</t>
    <rPh sb="0" eb="2">
      <t>ツウキ</t>
    </rPh>
    <rPh sb="6" eb="8">
      <t>シュウキュウ</t>
    </rPh>
    <rPh sb="8" eb="10">
      <t>フツカ</t>
    </rPh>
    <rPh sb="11" eb="13">
      <t>ハンテイ</t>
    </rPh>
    <phoneticPr fontId="2"/>
  </si>
  <si>
    <t>月単位における週休２日達成</t>
  </si>
  <si>
    <t>月単位における週休２日の判定</t>
    <rPh sb="0" eb="1">
      <t>ツキ</t>
    </rPh>
    <rPh sb="1" eb="3">
      <t>タンイ</t>
    </rPh>
    <rPh sb="7" eb="9">
      <t>シュウキュウ</t>
    </rPh>
    <rPh sb="9" eb="11">
      <t>フツカ</t>
    </rPh>
    <rPh sb="12" eb="14">
      <t>ハンテイ</t>
    </rPh>
    <phoneticPr fontId="2"/>
  </si>
  <si>
    <t>〇</t>
  </si>
  <si>
    <t>【現場閉所様式】</t>
    <rPh sb="1" eb="3">
      <t>ゲンバ</t>
    </rPh>
    <rPh sb="3" eb="5">
      <t>ヘイショ</t>
    </rPh>
    <rPh sb="5" eb="7">
      <t>ヨウシキ</t>
    </rPh>
    <phoneticPr fontId="2"/>
  </si>
  <si>
    <t>計画</t>
    <rPh sb="0" eb="2">
      <t>ケイカク</t>
    </rPh>
    <phoneticPr fontId="2"/>
  </si>
  <si>
    <t>実施</t>
    <rPh sb="0" eb="2">
      <t>ジッシ</t>
    </rPh>
    <phoneticPr fontId="2"/>
  </si>
  <si>
    <t>令和〇年４月</t>
    <rPh sb="0" eb="2">
      <t>レイワ</t>
    </rPh>
    <rPh sb="3" eb="4">
      <t>ネン</t>
    </rPh>
    <rPh sb="5" eb="6">
      <t>ガツ</t>
    </rPh>
    <phoneticPr fontId="2"/>
  </si>
  <si>
    <t>令和〇年５月</t>
    <rPh sb="3" eb="4">
      <t>ネン</t>
    </rPh>
    <rPh sb="5" eb="6">
      <t>ガツ</t>
    </rPh>
    <phoneticPr fontId="2"/>
  </si>
  <si>
    <t>令和〇年６月</t>
    <rPh sb="3" eb="4">
      <t>ネン</t>
    </rPh>
    <rPh sb="5" eb="6">
      <t>ガツ</t>
    </rPh>
    <phoneticPr fontId="2"/>
  </si>
  <si>
    <t>令和〇年７月</t>
    <rPh sb="3" eb="4">
      <t>ネン</t>
    </rPh>
    <rPh sb="5" eb="6">
      <t>ガツ</t>
    </rPh>
    <phoneticPr fontId="2"/>
  </si>
  <si>
    <t>令和〇年８月</t>
    <rPh sb="3" eb="4">
      <t>ネン</t>
    </rPh>
    <rPh sb="5" eb="6">
      <t>ガツ</t>
    </rPh>
    <phoneticPr fontId="2"/>
  </si>
  <si>
    <t>令和〇年９月</t>
    <rPh sb="3" eb="4">
      <t>ネン</t>
    </rPh>
    <rPh sb="5" eb="6">
      <t>ガツ</t>
    </rPh>
    <phoneticPr fontId="2"/>
  </si>
  <si>
    <t>令和〇年10月</t>
    <rPh sb="3" eb="4">
      <t>ネン</t>
    </rPh>
    <rPh sb="6" eb="7">
      <t>ガツ</t>
    </rPh>
    <phoneticPr fontId="2"/>
  </si>
  <si>
    <t>令和〇年11月</t>
    <rPh sb="3" eb="4">
      <t>ネン</t>
    </rPh>
    <rPh sb="6" eb="7">
      <t>ガツ</t>
    </rPh>
    <phoneticPr fontId="2"/>
  </si>
  <si>
    <t>令和〇年12月</t>
    <rPh sb="3" eb="4">
      <t>ネン</t>
    </rPh>
    <rPh sb="6" eb="7">
      <t>ガツ</t>
    </rPh>
    <phoneticPr fontId="2"/>
  </si>
  <si>
    <t>※１.受注者の責によらず、土日に現場作業等を余儀なくされる場合は、受発注者間の協議により、土日以外の曜日に休日を任意に設定し、現場閉所を行うことで週休2 日に取り組むこともできる。</t>
    <phoneticPr fontId="2"/>
  </si>
  <si>
    <t>　　ただし、任意に設定する休日は、土曜日を起算日とし、前週の土日以外の曜日とする。</t>
    <rPh sb="6" eb="8">
      <t>ニンイ</t>
    </rPh>
    <rPh sb="9" eb="11">
      <t>セッテイ</t>
    </rPh>
    <rPh sb="13" eb="15">
      <t>キュウジツ</t>
    </rPh>
    <rPh sb="17" eb="20">
      <t>ドヨウビ</t>
    </rPh>
    <rPh sb="21" eb="23">
      <t>キサン</t>
    </rPh>
    <rPh sb="23" eb="24">
      <t>ニチ</t>
    </rPh>
    <rPh sb="27" eb="29">
      <t>ゼンシュウ</t>
    </rPh>
    <rPh sb="30" eb="32">
      <t>ドニチ</t>
    </rPh>
    <rPh sb="32" eb="34">
      <t>イガイ</t>
    </rPh>
    <rPh sb="35" eb="37">
      <t>ヨウビ</t>
    </rPh>
    <phoneticPr fontId="2"/>
  </si>
  <si>
    <t>※２.暦上の土曜日・日曜日の閉所では、28.5%に満たない月は、その月の土曜日・日曜日の合計日数以上に現場閉所を行っている場合に４週８休（28.5%)以上を達成しているものとみなす。</t>
    <rPh sb="3" eb="4">
      <t>コヨミ</t>
    </rPh>
    <rPh sb="4" eb="5">
      <t>ジョウ</t>
    </rPh>
    <rPh sb="6" eb="9">
      <t>ドヨウビ</t>
    </rPh>
    <rPh sb="10" eb="13">
      <t>ニチヨウビ</t>
    </rPh>
    <rPh sb="14" eb="16">
      <t>ヘイショ</t>
    </rPh>
    <rPh sb="51" eb="53">
      <t>ゲンバ</t>
    </rPh>
    <phoneticPr fontId="2"/>
  </si>
  <si>
    <t>※３.対象外期間を除いた暦上の土曜日・日曜日の合計日数以上に現場閉所を行っている場合に４週８休（28.5%)以上を達成しているものとみなす。</t>
    <rPh sb="3" eb="6">
      <t>タイショウガイ</t>
    </rPh>
    <rPh sb="6" eb="8">
      <t>キカン</t>
    </rPh>
    <rPh sb="9" eb="10">
      <t>ノゾ</t>
    </rPh>
    <rPh sb="12" eb="13">
      <t>コヨミ</t>
    </rPh>
    <rPh sb="13" eb="14">
      <t>ジョウ</t>
    </rPh>
    <rPh sb="15" eb="18">
      <t>ドヨウビ</t>
    </rPh>
    <rPh sb="19" eb="22">
      <t>ニチヨウビ</t>
    </rPh>
    <rPh sb="23" eb="25">
      <t>ゴウケイ</t>
    </rPh>
    <rPh sb="25" eb="27">
      <t>ニッスウ</t>
    </rPh>
    <rPh sb="27" eb="29">
      <t>イジョウ</t>
    </rPh>
    <rPh sb="30" eb="32">
      <t>ゲンバ</t>
    </rPh>
    <rPh sb="32" eb="34">
      <t>ヘイショ</t>
    </rPh>
    <rPh sb="35" eb="36">
      <t>オコナ</t>
    </rPh>
    <rPh sb="40" eb="42">
      <t>バアイ</t>
    </rPh>
    <phoneticPr fontId="2"/>
  </si>
  <si>
    <t>②現場閉所率28.5%未満だが、暦上の土日全て閉所</t>
  </si>
  <si>
    <t>①現場閉所率28.5%以上</t>
  </si>
  <si>
    <t>【交替制様式】</t>
    <rPh sb="1" eb="4">
      <t>コウタイセイ</t>
    </rPh>
    <rPh sb="4" eb="6">
      <t>ヨウシキ</t>
    </rPh>
    <phoneticPr fontId="2"/>
  </si>
  <si>
    <t>例）【休日確保状況報告書】</t>
    <rPh sb="0" eb="1">
      <t>レイ</t>
    </rPh>
    <rPh sb="3" eb="5">
      <t>キュウジツ</t>
    </rPh>
    <rPh sb="5" eb="7">
      <t>カクホ</t>
    </rPh>
    <rPh sb="7" eb="9">
      <t>ジョウキョウ</t>
    </rPh>
    <rPh sb="9" eb="12">
      <t>ホウコクショ</t>
    </rPh>
    <phoneticPr fontId="2"/>
  </si>
  <si>
    <t>月単位における週休２日の判定（休日率28.5%以上）</t>
    <rPh sb="0" eb="1">
      <t>ツキ</t>
    </rPh>
    <rPh sb="1" eb="3">
      <t>タンイ</t>
    </rPh>
    <rPh sb="7" eb="9">
      <t>シュウキュウ</t>
    </rPh>
    <rPh sb="9" eb="11">
      <t>フツカ</t>
    </rPh>
    <rPh sb="12" eb="14">
      <t>ハンテイ</t>
    </rPh>
    <rPh sb="15" eb="17">
      <t>キュウジツ</t>
    </rPh>
    <rPh sb="17" eb="18">
      <t>リツ</t>
    </rPh>
    <rPh sb="23" eb="25">
      <t>イジョウ</t>
    </rPh>
    <phoneticPr fontId="2"/>
  </si>
  <si>
    <t>通期における週休２日の判定（休日率28.5%以上）</t>
    <rPh sb="0" eb="2">
      <t>ツウキ</t>
    </rPh>
    <rPh sb="6" eb="8">
      <t>シュウキュウ</t>
    </rPh>
    <rPh sb="8" eb="10">
      <t>フツカ</t>
    </rPh>
    <rPh sb="11" eb="13">
      <t>ハンテイ</t>
    </rPh>
    <phoneticPr fontId="2"/>
  </si>
  <si>
    <t>通期単位における週休２日達成</t>
  </si>
  <si>
    <t>【集計 】</t>
    <rPh sb="1" eb="3">
      <t>シュウケイ</t>
    </rPh>
    <phoneticPr fontId="2"/>
  </si>
  <si>
    <t>会社名</t>
    <rPh sb="0" eb="3">
      <t>カイシャメイ</t>
    </rPh>
    <phoneticPr fontId="2"/>
  </si>
  <si>
    <t>氏名</t>
    <phoneticPr fontId="2"/>
  </si>
  <si>
    <t>対象期間日数</t>
    <phoneticPr fontId="2"/>
  </si>
  <si>
    <t>休日日数</t>
    <phoneticPr fontId="2"/>
  </si>
  <si>
    <t>休日日数の割合</t>
    <phoneticPr fontId="2"/>
  </si>
  <si>
    <r>
      <rPr>
        <b/>
        <sz val="12"/>
        <color rgb="FF0070C0"/>
        <rFont val="ＭＳ Ｐゴシック"/>
        <family val="3"/>
        <charset val="128"/>
        <scheme val="minor"/>
      </rPr>
      <t>通期単位</t>
    </r>
    <r>
      <rPr>
        <sz val="12"/>
        <color theme="1"/>
        <rFont val="ＭＳ Ｐゴシック"/>
        <family val="3"/>
        <charset val="128"/>
        <scheme val="minor"/>
      </rPr>
      <t>の週休２日</t>
    </r>
    <rPh sb="0" eb="2">
      <t>ツウキ</t>
    </rPh>
    <phoneticPr fontId="2"/>
  </si>
  <si>
    <t>A建設</t>
    <rPh sb="1" eb="3">
      <t>ケンセツ</t>
    </rPh>
    <phoneticPr fontId="2"/>
  </si>
  <si>
    <t>〇〇</t>
    <phoneticPr fontId="2"/>
  </si>
  <si>
    <t>□□</t>
    <phoneticPr fontId="2"/>
  </si>
  <si>
    <t>◇◇</t>
    <phoneticPr fontId="2"/>
  </si>
  <si>
    <t>B建設（一次下請）</t>
    <rPh sb="1" eb="3">
      <t>ケンセツ</t>
    </rPh>
    <rPh sb="4" eb="6">
      <t>イチジ</t>
    </rPh>
    <rPh sb="6" eb="8">
      <t>シタウ</t>
    </rPh>
    <phoneticPr fontId="2"/>
  </si>
  <si>
    <t>●●</t>
    <phoneticPr fontId="2"/>
  </si>
  <si>
    <t>■■</t>
    <phoneticPr fontId="2"/>
  </si>
  <si>
    <t>◆◆</t>
    <phoneticPr fontId="2"/>
  </si>
  <si>
    <t>C電設（二次下請）</t>
    <rPh sb="1" eb="3">
      <t>デンセツ</t>
    </rPh>
    <rPh sb="4" eb="6">
      <t>ニジ</t>
    </rPh>
    <rPh sb="6" eb="8">
      <t>シタウケ</t>
    </rPh>
    <phoneticPr fontId="2"/>
  </si>
  <si>
    <t>△△</t>
    <phoneticPr fontId="2"/>
  </si>
  <si>
    <t>D工業（二次下請）</t>
    <rPh sb="4" eb="6">
      <t>ニジ</t>
    </rPh>
    <rPh sb="6" eb="8">
      <t>シタウケ</t>
    </rPh>
    <phoneticPr fontId="2"/>
  </si>
  <si>
    <t>▽▽</t>
    <phoneticPr fontId="2"/>
  </si>
  <si>
    <t>【令和〇年４月】</t>
    <rPh sb="6" eb="7">
      <t>ガツ</t>
    </rPh>
    <phoneticPr fontId="2"/>
  </si>
  <si>
    <r>
      <rPr>
        <b/>
        <sz val="12"/>
        <color rgb="FFFF0000"/>
        <rFont val="ＭＳ Ｐゴシック"/>
        <family val="3"/>
        <charset val="128"/>
        <scheme val="minor"/>
      </rPr>
      <t>月単位</t>
    </r>
    <r>
      <rPr>
        <sz val="12"/>
        <color theme="1"/>
        <rFont val="ＭＳ Ｐゴシック"/>
        <family val="3"/>
        <charset val="128"/>
        <scheme val="minor"/>
      </rPr>
      <t>の週休２日</t>
    </r>
    <phoneticPr fontId="2"/>
  </si>
  <si>
    <t>【令和〇 年５月】</t>
    <rPh sb="7" eb="8">
      <t>ガツ</t>
    </rPh>
    <phoneticPr fontId="2"/>
  </si>
  <si>
    <r>
      <rPr>
        <sz val="12"/>
        <color rgb="FFFF0000"/>
        <rFont val="ＭＳ Ｐゴシック"/>
        <family val="3"/>
        <charset val="128"/>
        <scheme val="minor"/>
      </rPr>
      <t>月単位</t>
    </r>
    <r>
      <rPr>
        <sz val="12"/>
        <color theme="1"/>
        <rFont val="ＭＳ Ｐゴシック"/>
        <family val="3"/>
        <charset val="128"/>
        <scheme val="minor"/>
      </rPr>
      <t>の週休２日</t>
    </r>
    <phoneticPr fontId="2"/>
  </si>
  <si>
    <t>※「会社名」、「氏名」、「対象期間日数」、「休日日数」欄に記入する</t>
    <rPh sb="2" eb="5">
      <t>カイシャメイ</t>
    </rPh>
    <rPh sb="8" eb="10">
      <t>シメイ</t>
    </rPh>
    <rPh sb="13" eb="15">
      <t>タイショウ</t>
    </rPh>
    <rPh sb="15" eb="17">
      <t>キカン</t>
    </rPh>
    <rPh sb="17" eb="19">
      <t>ニッスウ</t>
    </rPh>
    <rPh sb="22" eb="24">
      <t>キュウジツ</t>
    </rPh>
    <rPh sb="24" eb="26">
      <t>ニッスウ</t>
    </rPh>
    <rPh sb="27" eb="28">
      <t>ラン</t>
    </rPh>
    <rPh sb="29" eb="31">
      <t>キニュウ</t>
    </rPh>
    <phoneticPr fontId="2"/>
  </si>
  <si>
    <t>※対象期間日数について、元請会社は技術者及び技能労働者の従事期間の日数、下請会社は施工体制台帳上の工期日数を基本とする</t>
    <rPh sb="1" eb="3">
      <t>タイショウ</t>
    </rPh>
    <rPh sb="3" eb="5">
      <t>キカン</t>
    </rPh>
    <rPh sb="5" eb="7">
      <t>ニッスウ</t>
    </rPh>
    <rPh sb="12" eb="13">
      <t>モト</t>
    </rPh>
    <rPh sb="13" eb="14">
      <t>ウケ</t>
    </rPh>
    <rPh sb="14" eb="16">
      <t>カイシャ</t>
    </rPh>
    <rPh sb="17" eb="20">
      <t>ギジュツシャ</t>
    </rPh>
    <rPh sb="20" eb="21">
      <t>オヨ</t>
    </rPh>
    <rPh sb="22" eb="24">
      <t>ギノウ</t>
    </rPh>
    <rPh sb="24" eb="27">
      <t>ロウドウシャ</t>
    </rPh>
    <rPh sb="28" eb="30">
      <t>ジュウジ</t>
    </rPh>
    <rPh sb="30" eb="32">
      <t>キカン</t>
    </rPh>
    <rPh sb="33" eb="35">
      <t>ニッスウ</t>
    </rPh>
    <rPh sb="38" eb="40">
      <t>カイシャ</t>
    </rPh>
    <rPh sb="51" eb="53">
      <t>ニッスウ</t>
    </rPh>
    <phoneticPr fontId="2"/>
  </si>
  <si>
    <t>※技術者及び技能労働者の出勤状況が分かる一覧表と休日が証明できる書類を添付する</t>
    <phoneticPr fontId="2"/>
  </si>
  <si>
    <t>※対象者数、対象期間日数に応じて、行の追加削除を適切に行う</t>
    <rPh sb="1" eb="4">
      <t>タイショウシャ</t>
    </rPh>
    <rPh sb="4" eb="5">
      <t>スウ</t>
    </rPh>
    <rPh sb="6" eb="8">
      <t>タイショウ</t>
    </rPh>
    <rPh sb="8" eb="10">
      <t>キカン</t>
    </rPh>
    <rPh sb="10" eb="12">
      <t>ニッスウ</t>
    </rPh>
    <rPh sb="13" eb="14">
      <t>オウ</t>
    </rPh>
    <rPh sb="17" eb="18">
      <t>ギョウ</t>
    </rPh>
    <rPh sb="19" eb="21">
      <t>ツイカ</t>
    </rPh>
    <rPh sb="21" eb="23">
      <t>サクジョ</t>
    </rPh>
    <rPh sb="24" eb="26">
      <t>テキセツ</t>
    </rPh>
    <rPh sb="27" eb="28">
      <t>オコナ</t>
    </rPh>
    <phoneticPr fontId="2"/>
  </si>
  <si>
    <t>※必ず検算する</t>
    <rPh sb="1" eb="2">
      <t>カナラ</t>
    </rPh>
    <rPh sb="3" eb="5">
      <t>ケンザン</t>
    </rPh>
    <phoneticPr fontId="2"/>
  </si>
  <si>
    <t>例）【現場閉所計画書】</t>
    <rPh sb="0" eb="1">
      <t>レイ</t>
    </rPh>
    <rPh sb="3" eb="5">
      <t>ゲンバ</t>
    </rPh>
    <rPh sb="5" eb="7">
      <t>ヘイショ</t>
    </rPh>
    <rPh sb="7" eb="10">
      <t>ケイカクショ</t>
    </rPh>
    <phoneticPr fontId="2"/>
  </si>
  <si>
    <t>令和〇○年度　○○工事　（工期　令和○○年○月○日　～　令和○○年○月○日）</t>
    <rPh sb="0" eb="2">
      <t>レイワ</t>
    </rPh>
    <rPh sb="4" eb="6">
      <t>ネンド</t>
    </rPh>
    <rPh sb="9" eb="11">
      <t>コウジ</t>
    </rPh>
    <rPh sb="13" eb="15">
      <t>コウキ</t>
    </rPh>
    <rPh sb="16" eb="18">
      <t>レイワ</t>
    </rPh>
    <rPh sb="20" eb="21">
      <t>ネン</t>
    </rPh>
    <rPh sb="22" eb="23">
      <t>ガツ</t>
    </rPh>
    <rPh sb="24" eb="25">
      <t>ニチ</t>
    </rPh>
    <rPh sb="28" eb="30">
      <t>レイワ</t>
    </rPh>
    <rPh sb="32" eb="33">
      <t>ネン</t>
    </rPh>
    <rPh sb="34" eb="35">
      <t>ガツ</t>
    </rPh>
    <rPh sb="36" eb="37">
      <t>ニチ</t>
    </rPh>
    <phoneticPr fontId="2"/>
  </si>
  <si>
    <t>令和〇〇年4月</t>
    <rPh sb="0" eb="2">
      <t>レイワ</t>
    </rPh>
    <rPh sb="4" eb="5">
      <t>ネン</t>
    </rPh>
    <rPh sb="6" eb="7">
      <t>ガツ</t>
    </rPh>
    <phoneticPr fontId="2"/>
  </si>
  <si>
    <t>備考</t>
    <rPh sb="0" eb="2">
      <t>ビコウ</t>
    </rPh>
    <phoneticPr fontId="2"/>
  </si>
  <si>
    <t>作　：作業日</t>
    <rPh sb="0" eb="1">
      <t>サク</t>
    </rPh>
    <rPh sb="3" eb="6">
      <t>サギョウビ</t>
    </rPh>
    <phoneticPr fontId="2"/>
  </si>
  <si>
    <t>工種</t>
    <rPh sb="0" eb="2">
      <t>コウシュ</t>
    </rPh>
    <phoneticPr fontId="2"/>
  </si>
  <si>
    <t>種別</t>
    <rPh sb="0" eb="2">
      <t>シュベツ</t>
    </rPh>
    <phoneticPr fontId="2"/>
  </si>
  <si>
    <t>場所</t>
    <rPh sb="0" eb="2">
      <t>バショ</t>
    </rPh>
    <phoneticPr fontId="2"/>
  </si>
  <si>
    <t>準備工</t>
    <rPh sb="0" eb="2">
      <t>ジュンビ</t>
    </rPh>
    <rPh sb="2" eb="3">
      <t>コウ</t>
    </rPh>
    <phoneticPr fontId="2"/>
  </si>
  <si>
    <t>鋼橋足場等設置工</t>
    <rPh sb="0" eb="2">
      <t>コウキョウ</t>
    </rPh>
    <rPh sb="2" eb="4">
      <t>アシバ</t>
    </rPh>
    <rPh sb="4" eb="5">
      <t>トウ</t>
    </rPh>
    <rPh sb="5" eb="7">
      <t>セッチ</t>
    </rPh>
    <rPh sb="7" eb="8">
      <t>コウ</t>
    </rPh>
    <phoneticPr fontId="2"/>
  </si>
  <si>
    <t>朝顔補強他</t>
    <rPh sb="0" eb="2">
      <t>アサガオ</t>
    </rPh>
    <rPh sb="2" eb="4">
      <t>ホキョウ</t>
    </rPh>
    <rPh sb="4" eb="5">
      <t>ホカ</t>
    </rPh>
    <phoneticPr fontId="2"/>
  </si>
  <si>
    <t>Dランプ橋</t>
    <rPh sb="4" eb="5">
      <t>ハシ</t>
    </rPh>
    <phoneticPr fontId="2"/>
  </si>
  <si>
    <t>現場閉所日数</t>
    <rPh sb="0" eb="2">
      <t>ゲンバ</t>
    </rPh>
    <rPh sb="2" eb="4">
      <t>ヘイショ</t>
    </rPh>
    <rPh sb="4" eb="6">
      <t>ニッスウ</t>
    </rPh>
    <phoneticPr fontId="2"/>
  </si>
  <si>
    <t>地覆壁高欄</t>
    <rPh sb="0" eb="1">
      <t>チ</t>
    </rPh>
    <rPh sb="1" eb="2">
      <t>フク</t>
    </rPh>
    <rPh sb="2" eb="5">
      <t>カベコウラン</t>
    </rPh>
    <phoneticPr fontId="2"/>
  </si>
  <si>
    <t>型枠工・Co工</t>
    <rPh sb="0" eb="2">
      <t>カタワク</t>
    </rPh>
    <rPh sb="2" eb="3">
      <t>コウ</t>
    </rPh>
    <rPh sb="6" eb="7">
      <t>コウ</t>
    </rPh>
    <phoneticPr fontId="2"/>
  </si>
  <si>
    <t>〃</t>
    <phoneticPr fontId="2"/>
  </si>
  <si>
    <t>Vカット目地工</t>
    <rPh sb="4" eb="5">
      <t>メ</t>
    </rPh>
    <rPh sb="5" eb="6">
      <t>ジ</t>
    </rPh>
    <rPh sb="6" eb="7">
      <t>コウ</t>
    </rPh>
    <phoneticPr fontId="2"/>
  </si>
  <si>
    <t>RC床板工</t>
    <rPh sb="2" eb="4">
      <t>ショウバン</t>
    </rPh>
    <rPh sb="4" eb="5">
      <t>コウ</t>
    </rPh>
    <phoneticPr fontId="2"/>
  </si>
  <si>
    <t>鉄筋工・型枠工・Co工</t>
    <rPh sb="0" eb="2">
      <t>テッキン</t>
    </rPh>
    <rPh sb="2" eb="3">
      <t>コウ</t>
    </rPh>
    <rPh sb="4" eb="6">
      <t>カタワク</t>
    </rPh>
    <rPh sb="6" eb="7">
      <t>コウ</t>
    </rPh>
    <rPh sb="10" eb="11">
      <t>コウ</t>
    </rPh>
    <phoneticPr fontId="2"/>
  </si>
  <si>
    <t>交通規制</t>
    <rPh sb="0" eb="2">
      <t>コウツウ</t>
    </rPh>
    <rPh sb="2" eb="4">
      <t>キセイ</t>
    </rPh>
    <phoneticPr fontId="2"/>
  </si>
  <si>
    <t>都道○</t>
    <rPh sb="0" eb="2">
      <t>トドウ</t>
    </rPh>
    <phoneticPr fontId="2"/>
  </si>
  <si>
    <t>現場着手日</t>
    <rPh sb="0" eb="2">
      <t>ゲンバ</t>
    </rPh>
    <rPh sb="2" eb="4">
      <t>チャクシュ</t>
    </rPh>
    <rPh sb="4" eb="5">
      <t>ビ</t>
    </rPh>
    <phoneticPr fontId="2"/>
  </si>
  <si>
    <t>【凡例：期間種別】
工：工期内（対象期間）
一：一部一時中止
中：全部中止期間
製：工場製作期間
年：年末年始休業期間
夏：夏季休暇期間
他：その他対象外期間
【凡例：作業・閉所種別】
作：作業日
休：現場閉所日（休日）
天：天候等による予定外休工日</t>
    <rPh sb="1" eb="3">
      <t>ハンレイ</t>
    </rPh>
    <rPh sb="4" eb="6">
      <t>キカン</t>
    </rPh>
    <rPh sb="6" eb="8">
      <t>シュベツ</t>
    </rPh>
    <rPh sb="10" eb="11">
      <t>コウ</t>
    </rPh>
    <rPh sb="12" eb="14">
      <t>コウキ</t>
    </rPh>
    <rPh sb="14" eb="15">
      <t>ナイ</t>
    </rPh>
    <rPh sb="22" eb="23">
      <t>イチ</t>
    </rPh>
    <rPh sb="31" eb="32">
      <t>チュウ</t>
    </rPh>
    <rPh sb="40" eb="41">
      <t>セイ</t>
    </rPh>
    <rPh sb="42" eb="44">
      <t>コウジョウ</t>
    </rPh>
    <rPh sb="44" eb="46">
      <t>セイサク</t>
    </rPh>
    <rPh sb="46" eb="48">
      <t>キカン</t>
    </rPh>
    <rPh sb="49" eb="50">
      <t>ネン</t>
    </rPh>
    <rPh sb="60" eb="61">
      <t>ナツ</t>
    </rPh>
    <rPh sb="69" eb="70">
      <t>ホカ</t>
    </rPh>
    <rPh sb="73" eb="74">
      <t>タ</t>
    </rPh>
    <rPh sb="74" eb="77">
      <t>タイショウガイ</t>
    </rPh>
    <rPh sb="77" eb="79">
      <t>キカン</t>
    </rPh>
    <rPh sb="85" eb="87">
      <t>サギョウ</t>
    </rPh>
    <rPh sb="88" eb="90">
      <t>ヘイショ</t>
    </rPh>
    <rPh sb="94" eb="95">
      <t>サク</t>
    </rPh>
    <rPh sb="100" eb="101">
      <t>ヤス</t>
    </rPh>
    <rPh sb="112" eb="113">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</si>
</sst>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31" x14ac:knownFonts="1">
    <font>
      <sz val="11"/>
      <color theme="1"/>
      <name val="ＭＳ Ｐゴシック"/>
      <family val="2"/>
      <charset val="128"/>
      <scheme val="minor"/>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b/>
      <sz val="9"/>
      <color indexed="81"/>
      <name val="ＭＳ Ｐゴシック"/>
      <family val="3"/>
      <charset val="128"/>
    </font>
    <font>
      <sz val="10"/>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4"/>
      <name val="ＭＳ Ｐゴシック"/>
      <family val="3"/>
      <charset val="128"/>
      <scheme val="minor"/>
    </font>
    <font>
      <b/>
      <sz val="11"/>
      <name val="ＭＳ Ｐゴシック"/>
      <family val="3"/>
      <charset val="128"/>
      <scheme val="minor"/>
    </font>
    <font>
      <u/>
      <sz val="11"/>
      <color theme="1"/>
      <name val="ＭＳ Ｐゴシック"/>
      <family val="3"/>
      <charset val="128"/>
      <scheme val="minor"/>
    </font>
    <font>
      <b/>
      <u/>
      <sz val="14"/>
      <color theme="1"/>
      <name val="ＭＳ Ｐゴシック"/>
      <family val="3"/>
      <charset val="128"/>
      <scheme val="minor"/>
    </font>
    <font>
      <sz val="12"/>
      <color theme="1"/>
      <name val="ＭＳ Ｐゴシック"/>
      <family val="2"/>
      <charset val="128"/>
      <scheme val="minor"/>
    </font>
    <font>
      <sz val="10.5"/>
      <color rgb="FFFF0000"/>
      <name val="ＭＳ Ｐゴシック"/>
      <family val="2"/>
      <charset val="128"/>
      <scheme val="minor"/>
    </font>
    <font>
      <sz val="10.5"/>
      <color theme="1"/>
      <name val="ＭＳ Ｐゴシック"/>
      <family val="3"/>
      <charset val="128"/>
      <scheme val="minor"/>
    </font>
    <font>
      <sz val="10.5"/>
      <color rgb="FFFF0000"/>
      <name val="ＭＳ Ｐゴシック"/>
      <family val="3"/>
      <charset val="128"/>
      <scheme val="minor"/>
    </font>
    <font>
      <sz val="10"/>
      <name val="ＭＳ Ｐゴシック"/>
      <family val="3"/>
      <charset val="128"/>
      <scheme val="minor"/>
    </font>
    <font>
      <sz val="11"/>
      <color theme="1"/>
      <name val="ＭＳ Ｐゴシック"/>
      <family val="2"/>
      <charset val="128"/>
      <scheme val="minor"/>
    </font>
    <font>
      <sz val="14"/>
      <name val="ＭＳ Ｐゴシック"/>
      <family val="2"/>
      <charset val="128"/>
      <scheme val="minor"/>
    </font>
    <font>
      <sz val="12"/>
      <color rgb="FFFF0000"/>
      <name val="ＭＳ Ｐゴシック"/>
      <family val="2"/>
      <charset val="128"/>
      <scheme val="minor"/>
    </font>
    <font>
      <sz val="12"/>
      <color theme="1"/>
      <name val="ＭＳ Ｐゴシック"/>
      <family val="3"/>
      <charset val="128"/>
      <scheme val="minor"/>
    </font>
    <font>
      <b/>
      <sz val="12"/>
      <color rgb="FF0070C0"/>
      <name val="ＭＳ Ｐゴシック"/>
      <family val="3"/>
      <charset val="128"/>
      <scheme val="minor"/>
    </font>
    <font>
      <b/>
      <sz val="12"/>
      <color rgb="FFFF0000"/>
      <name val="ＭＳ Ｐゴシック"/>
      <family val="3"/>
      <charset val="128"/>
      <scheme val="minor"/>
    </font>
    <font>
      <sz val="12"/>
      <color rgb="FFFF0000"/>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s>
  <borders count="60">
    <border>
      <left/>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s>
  <cellStyleXfs count="2">
    <xf numFmtId="0" fontId="0" fillId="0" borderId="0">
      <alignment vertical="center"/>
    </xf>
    <xf numFmtId="9" fontId="22" fillId="0" borderId="0" applyFont="0" applyFill="0" applyBorder="0" applyAlignment="0" applyProtection="0">
      <alignment vertical="center"/>
    </xf>
  </cellStyleXfs>
  <cellXfs count="183">
    <xf numFmtId="0" fontId="0" fillId="0" borderId="0" xfId="0">
      <alignment vertical="center"/>
    </xf>
    <xf numFmtId="0" fontId="1" fillId="0" borderId="0" xfId="0" applyFont="1">
      <alignment vertical="center"/>
    </xf>
    <xf numFmtId="0" fontId="3" fillId="0" borderId="0" xfId="0" applyFont="1">
      <alignment vertical="center"/>
    </xf>
    <xf numFmtId="0" fontId="0" fillId="0" borderId="0" xfId="0"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3" xfId="0"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0" fillId="0" borderId="21" xfId="0" applyBorder="1">
      <alignment vertical="center"/>
    </xf>
    <xf numFmtId="0" fontId="0" fillId="0" borderId="22" xfId="0" applyBorder="1">
      <alignment vertical="center"/>
    </xf>
    <xf numFmtId="0" fontId="0" fillId="0" borderId="27" xfId="0" applyBorder="1">
      <alignment vertical="center"/>
    </xf>
    <xf numFmtId="0" fontId="0" fillId="0" borderId="29" xfId="0" applyBorder="1">
      <alignment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32" xfId="0" applyBorder="1" applyAlignment="1">
      <alignment horizontal="center" vertical="center"/>
    </xf>
    <xf numFmtId="0" fontId="3" fillId="0" borderId="0" xfId="0" quotePrefix="1" applyFont="1" applyAlignment="1">
      <alignment horizontal="left" vertical="center"/>
    </xf>
    <xf numFmtId="0" fontId="0" fillId="2" borderId="32" xfId="0" applyFill="1" applyBorder="1" applyAlignment="1">
      <alignment horizontal="center" vertical="center"/>
    </xf>
    <xf numFmtId="0" fontId="0" fillId="2" borderId="6" xfId="0"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8" fillId="0" borderId="0" xfId="0" applyFont="1" applyAlignment="1">
      <alignment horizontal="right" vertical="center"/>
    </xf>
    <xf numFmtId="0" fontId="0" fillId="0" borderId="33" xfId="0" applyBorder="1">
      <alignment vertical="center"/>
    </xf>
    <xf numFmtId="0" fontId="9" fillId="2" borderId="2" xfId="0" applyFont="1" applyFill="1" applyBorder="1" applyAlignment="1">
      <alignment horizontal="center" vertical="center"/>
    </xf>
    <xf numFmtId="0" fontId="9" fillId="0" borderId="2" xfId="0" applyFont="1" applyBorder="1" applyAlignment="1">
      <alignment horizontal="center" vertical="center"/>
    </xf>
    <xf numFmtId="0" fontId="9" fillId="2" borderId="5" xfId="0" applyFont="1" applyFill="1" applyBorder="1" applyAlignment="1">
      <alignment horizontal="center" vertical="center"/>
    </xf>
    <xf numFmtId="0" fontId="10" fillId="0" borderId="5" xfId="0" applyFont="1" applyBorder="1" applyAlignment="1">
      <alignment horizontal="center" vertical="center"/>
    </xf>
    <xf numFmtId="0" fontId="9" fillId="0" borderId="5" xfId="0" applyFont="1" applyBorder="1" applyAlignment="1">
      <alignment horizontal="center" vertical="center"/>
    </xf>
    <xf numFmtId="0" fontId="10" fillId="2" borderId="5" xfId="0" applyFont="1" applyFill="1" applyBorder="1" applyAlignment="1">
      <alignment horizontal="center" vertical="center"/>
    </xf>
    <xf numFmtId="0" fontId="11" fillId="0" borderId="0" xfId="0" applyFont="1">
      <alignment vertical="center"/>
    </xf>
    <xf numFmtId="0" fontId="3" fillId="0" borderId="0" xfId="0" applyFont="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32" xfId="0" applyFill="1" applyBorder="1" applyAlignment="1">
      <alignment horizontal="center" vertical="center"/>
    </xf>
    <xf numFmtId="0" fontId="10" fillId="4" borderId="5" xfId="0" applyFont="1" applyFill="1" applyBorder="1" applyAlignment="1">
      <alignment horizontal="center" vertical="center"/>
    </xf>
    <xf numFmtId="0" fontId="0" fillId="0" borderId="39" xfId="0" applyBorder="1" applyAlignment="1">
      <alignment horizontal="center" vertical="center"/>
    </xf>
    <xf numFmtId="0" fontId="11" fillId="0" borderId="0" xfId="0" applyFont="1" applyAlignment="1">
      <alignment horizontal="left" vertical="center"/>
    </xf>
    <xf numFmtId="0" fontId="4"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top"/>
    </xf>
    <xf numFmtId="0" fontId="13" fillId="0" borderId="0" xfId="0" applyFont="1">
      <alignment vertical="center"/>
    </xf>
    <xf numFmtId="0" fontId="12" fillId="0" borderId="0" xfId="0" applyFont="1" applyAlignment="1">
      <alignment horizontal="center" vertical="center"/>
    </xf>
    <xf numFmtId="0" fontId="10" fillId="3" borderId="36" xfId="0" applyFont="1" applyFill="1" applyBorder="1">
      <alignment vertical="center"/>
    </xf>
    <xf numFmtId="2" fontId="10" fillId="3" borderId="37" xfId="0" applyNumberFormat="1" applyFont="1" applyFill="1" applyBorder="1">
      <alignment vertical="center"/>
    </xf>
    <xf numFmtId="0" fontId="10" fillId="3" borderId="38" xfId="0" applyFont="1" applyFill="1" applyBorder="1">
      <alignment vertical="center"/>
    </xf>
    <xf numFmtId="0" fontId="14" fillId="0" borderId="0" xfId="0" applyFont="1" applyAlignment="1">
      <alignment horizontal="center" vertical="center"/>
    </xf>
    <xf numFmtId="0" fontId="0" fillId="3" borderId="0" xfId="0" applyFill="1" applyAlignment="1">
      <alignment horizontal="right" vertical="center"/>
    </xf>
    <xf numFmtId="0" fontId="3" fillId="3" borderId="0" xfId="0" applyFont="1" applyFill="1">
      <alignment vertical="center"/>
    </xf>
    <xf numFmtId="0" fontId="3" fillId="3" borderId="0" xfId="0" applyFont="1" applyFill="1" applyAlignment="1">
      <alignment horizontal="center" vertical="center"/>
    </xf>
    <xf numFmtId="0" fontId="0" fillId="3" borderId="0" xfId="0" applyFill="1" applyAlignment="1">
      <alignment horizontal="center" vertical="center"/>
    </xf>
    <xf numFmtId="0" fontId="15" fillId="0" borderId="0" xfId="0" applyFont="1">
      <alignment vertical="center"/>
    </xf>
    <xf numFmtId="0" fontId="16" fillId="0" borderId="0" xfId="0" applyFont="1" applyAlignment="1">
      <alignment horizontal="center" vertical="center"/>
    </xf>
    <xf numFmtId="0" fontId="16" fillId="0" borderId="0" xfId="0" applyFont="1">
      <alignment vertical="center"/>
    </xf>
    <xf numFmtId="0" fontId="0" fillId="0" borderId="0" xfId="0" applyAlignment="1">
      <alignment horizontal="right" vertical="center"/>
    </xf>
    <xf numFmtId="0" fontId="17" fillId="0" borderId="0" xfId="0" applyFont="1">
      <alignmen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2" borderId="40" xfId="0" applyFill="1" applyBorder="1" applyAlignment="1">
      <alignment horizontal="center" vertical="center"/>
    </xf>
    <xf numFmtId="0" fontId="0" fillId="2" borderId="41" xfId="0" applyFill="1" applyBorder="1" applyAlignment="1">
      <alignment horizontal="center" vertical="center"/>
    </xf>
    <xf numFmtId="176" fontId="10" fillId="3" borderId="37" xfId="0" applyNumberFormat="1" applyFont="1" applyFill="1" applyBorder="1" applyAlignment="1">
      <alignment horizontal="center"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176" fontId="10" fillId="3" borderId="37" xfId="0" applyNumberFormat="1" applyFont="1" applyFill="1" applyBorder="1">
      <alignment vertical="center"/>
    </xf>
    <xf numFmtId="177" fontId="10" fillId="3" borderId="37" xfId="1" applyNumberFormat="1" applyFont="1" applyFill="1" applyBorder="1">
      <alignment vertical="center"/>
    </xf>
    <xf numFmtId="0" fontId="3" fillId="5" borderId="0" xfId="0" applyFont="1" applyFill="1">
      <alignment vertical="center"/>
    </xf>
    <xf numFmtId="0" fontId="3" fillId="5" borderId="0" xfId="0" applyFont="1" applyFill="1" applyAlignment="1">
      <alignment horizontal="center" vertical="center"/>
    </xf>
    <xf numFmtId="0" fontId="0" fillId="5" borderId="0" xfId="0" applyFill="1" applyAlignment="1">
      <alignment horizontal="center" vertical="center"/>
    </xf>
    <xf numFmtId="0" fontId="0" fillId="5" borderId="0" xfId="0" applyFill="1">
      <alignment vertical="center"/>
    </xf>
    <xf numFmtId="0" fontId="23" fillId="0" borderId="0" xfId="0" applyFont="1">
      <alignment vertical="center"/>
    </xf>
    <xf numFmtId="0" fontId="24" fillId="0" borderId="0" xfId="0" applyFont="1" applyAlignment="1">
      <alignment horizontal="left" vertical="top"/>
    </xf>
    <xf numFmtId="0" fontId="13" fillId="0" borderId="0" xfId="0" applyFont="1" applyAlignment="1">
      <alignment horizontal="left" vertical="center"/>
    </xf>
    <xf numFmtId="177" fontId="3" fillId="0" borderId="0" xfId="1" applyNumberFormat="1" applyFont="1" applyFill="1" applyBorder="1" applyAlignment="1">
      <alignment horizontal="center" vertical="center"/>
    </xf>
    <xf numFmtId="0" fontId="23" fillId="0" borderId="0" xfId="0" applyFont="1" applyAlignment="1">
      <alignment horizontal="left" vertical="center"/>
    </xf>
    <xf numFmtId="0" fontId="0" fillId="0" borderId="1" xfId="0" applyBorder="1" applyAlignment="1">
      <alignment horizontal="center" vertical="center"/>
    </xf>
    <xf numFmtId="0" fontId="0" fillId="0" borderId="1" xfId="0" applyBorder="1">
      <alignment vertical="center"/>
    </xf>
    <xf numFmtId="0" fontId="0" fillId="2" borderId="5" xfId="0" applyFill="1" applyBorder="1" applyAlignment="1">
      <alignment horizontal="left" vertical="center"/>
    </xf>
    <xf numFmtId="0" fontId="0" fillId="0" borderId="5" xfId="0" applyBorder="1" applyAlignment="1">
      <alignment horizontal="left" vertical="center"/>
    </xf>
    <xf numFmtId="0" fontId="0" fillId="0" borderId="56" xfId="0" applyBorder="1">
      <alignment vertical="center"/>
    </xf>
    <xf numFmtId="0" fontId="0" fillId="0" borderId="57" xfId="0" applyBorder="1" applyAlignment="1">
      <alignment horizontal="center" vertical="center"/>
    </xf>
    <xf numFmtId="0" fontId="0" fillId="2" borderId="7" xfId="0" applyFill="1"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11" fillId="0" borderId="5" xfId="0" applyFont="1" applyBorder="1" applyAlignment="1">
      <alignment horizontal="center" vertical="center" textRotation="255" shrinkToFit="1"/>
    </xf>
    <xf numFmtId="0" fontId="0" fillId="0" borderId="5" xfId="0" applyBorder="1" applyAlignment="1">
      <alignment horizontal="center" vertical="center" textRotation="255" shrinkToFit="1"/>
    </xf>
    <xf numFmtId="0" fontId="30" fillId="0" borderId="5" xfId="0" applyFont="1" applyBorder="1" applyAlignment="1">
      <alignment horizontal="center" vertical="center" textRotation="255" shrinkToFit="1"/>
    </xf>
    <xf numFmtId="0" fontId="12" fillId="0" borderId="5" xfId="0" applyFont="1" applyBorder="1" applyAlignment="1">
      <alignment horizontal="center" vertical="center" textRotation="255" shrinkToFit="1"/>
    </xf>
    <xf numFmtId="0" fontId="0" fillId="0" borderId="0" xfId="0" applyAlignment="1">
      <alignment vertical="center" textRotation="255"/>
    </xf>
    <xf numFmtId="0" fontId="0" fillId="0" borderId="2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8" fillId="0" borderId="9" xfId="0" applyFont="1" applyBorder="1" applyAlignment="1">
      <alignment horizontal="left" vertical="center" wrapText="1"/>
    </xf>
    <xf numFmtId="0" fontId="29" fillId="0" borderId="10" xfId="0" applyFont="1" applyBorder="1" applyAlignment="1">
      <alignment horizontal="left" vertical="center"/>
    </xf>
    <xf numFmtId="0" fontId="29" fillId="0" borderId="11" xfId="0" applyFont="1" applyBorder="1" applyAlignment="1">
      <alignment horizontal="left" vertical="center"/>
    </xf>
    <xf numFmtId="0" fontId="8" fillId="0" borderId="51"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49"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0" fillId="0" borderId="56" xfId="0" applyBorder="1" applyAlignment="1">
      <alignment horizontal="center" vertical="center" textRotation="255"/>
    </xf>
    <xf numFmtId="0" fontId="0" fillId="0" borderId="57" xfId="0" applyBorder="1" applyAlignment="1">
      <alignment horizontal="center" vertical="center" textRotation="255"/>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53" xfId="0" applyBorder="1" applyAlignment="1">
      <alignment horizontal="center" vertical="center" textRotation="255"/>
    </xf>
    <xf numFmtId="0" fontId="4" fillId="0" borderId="34"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54" xfId="0" applyFont="1" applyBorder="1" applyAlignment="1">
      <alignment horizontal="center" vertical="center" textRotation="255"/>
    </xf>
    <xf numFmtId="0" fontId="4" fillId="0" borderId="55" xfId="0" applyFont="1" applyBorder="1" applyAlignment="1">
      <alignment horizontal="center" vertical="center" textRotation="255"/>
    </xf>
    <xf numFmtId="0" fontId="0" fillId="0" borderId="4" xfId="0" applyBorder="1" applyAlignment="1">
      <alignment horizontal="center" vertical="center" textRotation="255"/>
    </xf>
    <xf numFmtId="0" fontId="0" fillId="0" borderId="6" xfId="0" applyBorder="1" applyAlignment="1">
      <alignment horizontal="center" vertical="center" textRotation="255"/>
    </xf>
    <xf numFmtId="0" fontId="0" fillId="0" borderId="8" xfId="0" applyBorder="1" applyAlignment="1">
      <alignment horizontal="center" vertical="center" textRotation="255"/>
    </xf>
    <xf numFmtId="0" fontId="0" fillId="0" borderId="10" xfId="0" applyBorder="1" applyAlignment="1">
      <alignment horizontal="center" vertical="center"/>
    </xf>
    <xf numFmtId="0" fontId="0" fillId="0" borderId="51" xfId="0" applyBorder="1" applyAlignment="1">
      <alignment horizontal="center" vertical="center"/>
    </xf>
    <xf numFmtId="0" fontId="21" fillId="3" borderId="37" xfId="0" applyFont="1" applyFill="1" applyBorder="1" applyAlignment="1">
      <alignment horizontal="center" vertical="center" wrapText="1"/>
    </xf>
    <xf numFmtId="0" fontId="21" fillId="3" borderId="38" xfId="0" applyFont="1" applyFill="1" applyBorder="1" applyAlignment="1">
      <alignment horizontal="center" vertical="center" wrapText="1"/>
    </xf>
    <xf numFmtId="0" fontId="4" fillId="0" borderId="0" xfId="0" applyFont="1" applyAlignment="1">
      <alignment horizontal="center" vertical="center" shrinkToFit="1"/>
    </xf>
    <xf numFmtId="0" fontId="4" fillId="0" borderId="25"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0" xfId="0" applyFont="1" applyAlignment="1">
      <alignment horizontal="center" vertical="center" shrinkToFit="1"/>
    </xf>
    <xf numFmtId="0" fontId="6" fillId="0" borderId="31" xfId="0" applyFont="1" applyBorder="1" applyAlignment="1">
      <alignment horizontal="center" vertical="center" shrinkToFit="1"/>
    </xf>
    <xf numFmtId="0" fontId="6" fillId="0" borderId="1"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6" xfId="0" applyFont="1" applyBorder="1" applyAlignment="1">
      <alignment horizontal="center" vertical="center" shrinkToFit="1"/>
    </xf>
    <xf numFmtId="176" fontId="10" fillId="3" borderId="37" xfId="0" applyNumberFormat="1" applyFont="1" applyFill="1" applyBorder="1" applyAlignment="1">
      <alignment horizontal="center" vertical="center"/>
    </xf>
    <xf numFmtId="0" fontId="0" fillId="0" borderId="18" xfId="0" applyBorder="1" applyAlignment="1">
      <alignment horizontal="center" vertical="center"/>
    </xf>
    <xf numFmtId="0" fontId="0" fillId="0" borderId="30" xfId="0" applyBorder="1" applyAlignment="1">
      <alignment horizontal="center" vertical="center"/>
    </xf>
    <xf numFmtId="0" fontId="0" fillId="0" borderId="19" xfId="0" applyBorder="1" applyAlignment="1">
      <alignment horizontal="center" vertical="center"/>
    </xf>
    <xf numFmtId="0" fontId="3" fillId="0" borderId="0" xfId="0" applyFont="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7" fillId="0" borderId="14"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5" xfId="0" applyFont="1" applyBorder="1" applyAlignment="1">
      <alignment horizontal="center" vertical="center" shrinkToFit="1"/>
    </xf>
    <xf numFmtId="0" fontId="3" fillId="3" borderId="0" xfId="0" applyFont="1" applyFill="1" applyAlignment="1">
      <alignment horizontal="center" vertical="center"/>
    </xf>
    <xf numFmtId="0" fontId="0" fillId="0" borderId="34" xfId="0" applyBorder="1" applyAlignment="1">
      <alignment horizontal="center" vertical="center"/>
    </xf>
    <xf numFmtId="0" fontId="0" fillId="0" borderId="22" xfId="0" applyBorder="1" applyAlignment="1">
      <alignment horizontal="center" vertical="center"/>
    </xf>
    <xf numFmtId="0" fontId="0" fillId="0" borderId="31" xfId="0" applyBorder="1" applyAlignment="1">
      <alignment horizontal="center" vertical="center"/>
    </xf>
    <xf numFmtId="0" fontId="0" fillId="0" borderId="1" xfId="0" applyBorder="1" applyAlignment="1">
      <alignment horizontal="center" vertical="center"/>
    </xf>
    <xf numFmtId="0" fontId="0" fillId="0" borderId="35" xfId="0" applyBorder="1" applyAlignment="1">
      <alignment horizontal="center" vertical="center"/>
    </xf>
    <xf numFmtId="0" fontId="13" fillId="0" borderId="42" xfId="0" applyFont="1" applyBorder="1" applyAlignment="1">
      <alignment horizontal="center" vertical="center"/>
    </xf>
    <xf numFmtId="0" fontId="13" fillId="0" borderId="2" xfId="0" applyFont="1" applyBorder="1" applyAlignment="1">
      <alignment horizontal="center" vertical="center"/>
    </xf>
    <xf numFmtId="0" fontId="3" fillId="0" borderId="2" xfId="0" applyFont="1" applyBorder="1" applyAlignment="1">
      <alignment horizontal="center" vertical="center"/>
    </xf>
    <xf numFmtId="0" fontId="13" fillId="5" borderId="45" xfId="0" applyFont="1" applyFill="1" applyBorder="1" applyAlignment="1">
      <alignment horizontal="left" vertical="center"/>
    </xf>
    <xf numFmtId="0" fontId="13" fillId="5" borderId="5" xfId="0" applyFont="1" applyFill="1" applyBorder="1" applyAlignment="1">
      <alignment horizontal="left" vertical="center"/>
    </xf>
    <xf numFmtId="0" fontId="3" fillId="5" borderId="5" xfId="0" applyFont="1" applyFill="1" applyBorder="1" applyAlignment="1">
      <alignment horizontal="center" vertical="center"/>
    </xf>
    <xf numFmtId="177" fontId="3" fillId="0" borderId="5" xfId="1" applyNumberFormat="1" applyFont="1" applyFill="1" applyBorder="1" applyAlignment="1">
      <alignment horizontal="center" vertical="center"/>
    </xf>
    <xf numFmtId="177" fontId="3" fillId="0" borderId="9" xfId="1" applyNumberFormat="1" applyFont="1" applyFill="1" applyBorder="1" applyAlignment="1">
      <alignment horizontal="center" vertical="center"/>
    </xf>
    <xf numFmtId="0" fontId="3" fillId="3" borderId="46"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47" xfId="0" applyFont="1" applyFill="1" applyBorder="1" applyAlignment="1">
      <alignment horizontal="center" vertical="center"/>
    </xf>
    <xf numFmtId="0" fontId="3" fillId="0" borderId="20" xfId="0" applyFont="1" applyBorder="1" applyAlignment="1">
      <alignment horizontal="center" vertical="center"/>
    </xf>
    <xf numFmtId="0" fontId="25" fillId="0" borderId="43" xfId="0" applyFont="1" applyBorder="1" applyAlignment="1">
      <alignment horizontal="center" vertical="center"/>
    </xf>
    <xf numFmtId="0" fontId="25" fillId="0" borderId="17" xfId="0" applyFont="1" applyBorder="1" applyAlignment="1">
      <alignment horizontal="center" vertical="center"/>
    </xf>
    <xf numFmtId="0" fontId="25" fillId="0" borderId="44" xfId="0" applyFont="1" applyBorder="1" applyAlignment="1">
      <alignment horizontal="center" vertical="center"/>
    </xf>
    <xf numFmtId="0" fontId="13" fillId="5" borderId="48" xfId="0" applyFont="1" applyFill="1" applyBorder="1" applyAlignment="1">
      <alignment horizontal="left" vertical="center"/>
    </xf>
    <xf numFmtId="0" fontId="13" fillId="5" borderId="7" xfId="0" applyFont="1" applyFill="1" applyBorder="1" applyAlignment="1">
      <alignment horizontal="left" vertical="center"/>
    </xf>
    <xf numFmtId="0" fontId="3" fillId="5" borderId="7" xfId="0" applyFont="1" applyFill="1" applyBorder="1" applyAlignment="1">
      <alignment horizontal="center" vertical="center"/>
    </xf>
    <xf numFmtId="177" fontId="3" fillId="0" borderId="7" xfId="1" applyNumberFormat="1" applyFont="1" applyFill="1" applyBorder="1" applyAlignment="1">
      <alignment horizontal="center" vertical="center"/>
    </xf>
    <xf numFmtId="177" fontId="3" fillId="0" borderId="18" xfId="1" applyNumberFormat="1" applyFont="1" applyFill="1" applyBorder="1" applyAlignment="1">
      <alignment horizontal="center" vertical="center"/>
    </xf>
    <xf numFmtId="0" fontId="3" fillId="3" borderId="49"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50" xfId="0" applyFont="1" applyFill="1" applyBorder="1" applyAlignment="1">
      <alignment horizontal="center" vertical="center"/>
    </xf>
    <xf numFmtId="0" fontId="13" fillId="0" borderId="5"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5" borderId="9"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3" fillId="3" borderId="51"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52" xfId="0" applyFont="1" applyFill="1" applyBorder="1" applyAlignment="1">
      <alignment horizontal="center" vertical="center"/>
    </xf>
    <xf numFmtId="0" fontId="3" fillId="0" borderId="0" xfId="0" applyFont="1" applyAlignment="1">
      <alignment vertical="center" wrapText="1"/>
    </xf>
  </cellXfs>
  <cellStyles count="2">
    <cellStyle name="パーセント" xfId="1" builtinId="5"/>
    <cellStyle name="標準" xfId="0" builtinId="0"/>
  </cellStyles>
  <dxfs count="48">
    <dxf>
      <font>
        <color rgb="FF9C6500"/>
      </font>
      <fill>
        <patternFill>
          <bgColor rgb="FFFFEB9C"/>
        </patternFill>
      </fill>
    </dxf>
    <dxf>
      <font>
        <b/>
        <i val="0"/>
        <color rgb="FF9C0006"/>
      </font>
      <fill>
        <patternFill>
          <bgColor rgb="FFFFC7CE"/>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ont>
        <color rgb="FF9C6500"/>
      </font>
      <fill>
        <patternFill>
          <bgColor rgb="FFFFEB9C"/>
        </patternFill>
      </fill>
    </dxf>
    <dxf>
      <font>
        <b/>
        <i val="0"/>
        <color rgb="FF9C0006"/>
      </font>
      <fill>
        <patternFill>
          <bgColor rgb="FFFFC7CE"/>
        </patternFill>
      </fill>
    </dxf>
    <dxf>
      <fill>
        <patternFill>
          <bgColor rgb="FFFFC000"/>
        </patternFill>
      </fill>
    </dxf>
    <dxf>
      <fill>
        <patternFill>
          <bgColor rgb="FFFFC000"/>
        </patternFill>
      </fill>
    </dxf>
    <dxf>
      <font>
        <color rgb="FF9C6500"/>
      </font>
      <fill>
        <patternFill>
          <bgColor rgb="FFFFEB9C"/>
        </patternFill>
      </fill>
    </dxf>
    <dxf>
      <font>
        <b/>
        <i val="0"/>
        <color rgb="FF9C0006"/>
      </font>
      <fill>
        <patternFill>
          <bgColor rgb="FFFFC7CE"/>
        </patternFill>
      </fill>
    </dxf>
    <dxf>
      <fill>
        <patternFill>
          <bgColor rgb="FFFFC000"/>
        </patternFill>
      </fill>
    </dxf>
    <dxf>
      <fill>
        <patternFill>
          <bgColor rgb="FFFFC000"/>
        </patternFill>
      </fill>
    </dxf>
    <dxf>
      <font>
        <color rgb="FF9C6500"/>
      </font>
      <fill>
        <patternFill>
          <bgColor rgb="FFFFEB9C"/>
        </patternFill>
      </fill>
    </dxf>
    <dxf>
      <font>
        <b/>
        <i val="0"/>
        <color rgb="FF9C0006"/>
      </font>
      <fill>
        <patternFill>
          <bgColor rgb="FFFFC7CE"/>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ont>
        <color rgb="FF9C6500"/>
      </font>
      <fill>
        <patternFill>
          <bgColor rgb="FFFFEB9C"/>
        </patternFill>
      </fill>
    </dxf>
    <dxf>
      <font>
        <b/>
        <i val="0"/>
        <color rgb="FF9C0006"/>
      </font>
      <fill>
        <patternFill>
          <bgColor rgb="FFFFC7CE"/>
        </patternFill>
      </fill>
    </dxf>
    <dxf>
      <fill>
        <patternFill>
          <bgColor rgb="FFFFC000"/>
        </patternFill>
      </fill>
    </dxf>
    <dxf>
      <fill>
        <patternFill>
          <bgColor rgb="FFFFC000"/>
        </patternFill>
      </fill>
    </dxf>
    <dxf>
      <font>
        <color rgb="FF9C6500"/>
      </font>
      <fill>
        <patternFill>
          <bgColor rgb="FFFFEB9C"/>
        </patternFill>
      </fill>
    </dxf>
    <dxf>
      <font>
        <b/>
        <i val="0"/>
        <color rgb="FF9C0006"/>
      </font>
      <fill>
        <patternFill>
          <bgColor rgb="FFFFC7CE"/>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ont>
        <color rgb="FF9C6500"/>
      </font>
      <fill>
        <patternFill>
          <bgColor rgb="FFFFEB9C"/>
        </patternFill>
      </fill>
    </dxf>
    <dxf>
      <font>
        <b/>
        <i val="0"/>
        <color rgb="FF9C0006"/>
      </font>
      <fill>
        <patternFill>
          <bgColor rgb="FFFFC7CE"/>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11984</xdr:colOff>
      <xdr:row>8</xdr:row>
      <xdr:rowOff>135190</xdr:rowOff>
    </xdr:from>
    <xdr:to>
      <xdr:col>11</xdr:col>
      <xdr:colOff>226184</xdr:colOff>
      <xdr:row>8</xdr:row>
      <xdr:rowOff>332140</xdr:rowOff>
    </xdr:to>
    <xdr:sp macro="" textlink="">
      <xdr:nvSpPr>
        <xdr:cNvPr id="2" name="正方形/長方形 1">
          <a:extLst>
            <a:ext uri="{FF2B5EF4-FFF2-40B4-BE49-F238E27FC236}">
              <a16:creationId xmlns:a16="http://schemas.microsoft.com/office/drawing/2014/main" id="{C0E9C7DA-3BE6-4050-8EF2-2EBC5B921684}"/>
            </a:ext>
          </a:extLst>
        </xdr:cNvPr>
        <xdr:cNvSpPr/>
      </xdr:nvSpPr>
      <xdr:spPr>
        <a:xfrm>
          <a:off x="2926634" y="1973515"/>
          <a:ext cx="900000" cy="196950"/>
        </a:xfrm>
        <a:prstGeom prst="rect">
          <a:avLst/>
        </a:prstGeom>
        <a:solidFill>
          <a:schemeClr val="accent5">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11984</xdr:colOff>
      <xdr:row>12</xdr:row>
      <xdr:rowOff>104613</xdr:rowOff>
    </xdr:from>
    <xdr:to>
      <xdr:col>11</xdr:col>
      <xdr:colOff>226184</xdr:colOff>
      <xdr:row>12</xdr:row>
      <xdr:rowOff>320613</xdr:rowOff>
    </xdr:to>
    <xdr:sp macro="" textlink="">
      <xdr:nvSpPr>
        <xdr:cNvPr id="3" name="正方形/長方形 2">
          <a:extLst>
            <a:ext uri="{FF2B5EF4-FFF2-40B4-BE49-F238E27FC236}">
              <a16:creationId xmlns:a16="http://schemas.microsoft.com/office/drawing/2014/main" id="{83C985FA-C59C-4C00-A625-F8D57D36F3FF}"/>
            </a:ext>
          </a:extLst>
        </xdr:cNvPr>
        <xdr:cNvSpPr/>
      </xdr:nvSpPr>
      <xdr:spPr>
        <a:xfrm>
          <a:off x="2926634" y="3771738"/>
          <a:ext cx="900000" cy="216000"/>
        </a:xfrm>
        <a:prstGeom prst="rect">
          <a:avLst/>
        </a:prstGeom>
        <a:solidFill>
          <a:schemeClr val="accent5">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23533</xdr:colOff>
      <xdr:row>13</xdr:row>
      <xdr:rowOff>116139</xdr:rowOff>
    </xdr:from>
    <xdr:to>
      <xdr:col>20</xdr:col>
      <xdr:colOff>6712</xdr:colOff>
      <xdr:row>13</xdr:row>
      <xdr:rowOff>332139</xdr:rowOff>
    </xdr:to>
    <xdr:sp macro="" textlink="">
      <xdr:nvSpPr>
        <xdr:cNvPr id="4" name="正方形/長方形 3">
          <a:extLst>
            <a:ext uri="{FF2B5EF4-FFF2-40B4-BE49-F238E27FC236}">
              <a16:creationId xmlns:a16="http://schemas.microsoft.com/office/drawing/2014/main" id="{D184A787-8CC9-4740-8DAE-597FDA1F484B}"/>
            </a:ext>
          </a:extLst>
        </xdr:cNvPr>
        <xdr:cNvSpPr/>
      </xdr:nvSpPr>
      <xdr:spPr>
        <a:xfrm>
          <a:off x="4538383" y="4240464"/>
          <a:ext cx="1126179" cy="216000"/>
        </a:xfrm>
        <a:prstGeom prst="rect">
          <a:avLst/>
        </a:prstGeom>
        <a:solidFill>
          <a:schemeClr val="accent5">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23533</xdr:colOff>
      <xdr:row>9</xdr:row>
      <xdr:rowOff>121576</xdr:rowOff>
    </xdr:from>
    <xdr:to>
      <xdr:col>20</xdr:col>
      <xdr:colOff>6712</xdr:colOff>
      <xdr:row>9</xdr:row>
      <xdr:rowOff>337576</xdr:rowOff>
    </xdr:to>
    <xdr:sp macro="" textlink="">
      <xdr:nvSpPr>
        <xdr:cNvPr id="5" name="正方形/長方形 4">
          <a:extLst>
            <a:ext uri="{FF2B5EF4-FFF2-40B4-BE49-F238E27FC236}">
              <a16:creationId xmlns:a16="http://schemas.microsoft.com/office/drawing/2014/main" id="{67BE7419-B845-4D7F-B688-5D8C966D9D5F}"/>
            </a:ext>
          </a:extLst>
        </xdr:cNvPr>
        <xdr:cNvSpPr/>
      </xdr:nvSpPr>
      <xdr:spPr>
        <a:xfrm>
          <a:off x="4538383" y="2417101"/>
          <a:ext cx="1126179" cy="216000"/>
        </a:xfrm>
        <a:prstGeom prst="rect">
          <a:avLst/>
        </a:prstGeom>
        <a:solidFill>
          <a:schemeClr val="accent5">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23533</xdr:colOff>
      <xdr:row>12</xdr:row>
      <xdr:rowOff>104613</xdr:rowOff>
    </xdr:from>
    <xdr:to>
      <xdr:col>20</xdr:col>
      <xdr:colOff>6712</xdr:colOff>
      <xdr:row>12</xdr:row>
      <xdr:rowOff>320613</xdr:rowOff>
    </xdr:to>
    <xdr:sp macro="" textlink="">
      <xdr:nvSpPr>
        <xdr:cNvPr id="6" name="正方形/長方形 5">
          <a:extLst>
            <a:ext uri="{FF2B5EF4-FFF2-40B4-BE49-F238E27FC236}">
              <a16:creationId xmlns:a16="http://schemas.microsoft.com/office/drawing/2014/main" id="{5C744841-F83E-4F5B-A9B0-9166D8CE27BE}"/>
            </a:ext>
          </a:extLst>
        </xdr:cNvPr>
        <xdr:cNvSpPr/>
      </xdr:nvSpPr>
      <xdr:spPr>
        <a:xfrm>
          <a:off x="4538383" y="3771738"/>
          <a:ext cx="1126179" cy="216000"/>
        </a:xfrm>
        <a:prstGeom prst="rect">
          <a:avLst/>
        </a:prstGeom>
        <a:solidFill>
          <a:schemeClr val="accent5">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15369</xdr:colOff>
      <xdr:row>9</xdr:row>
      <xdr:rowOff>121576</xdr:rowOff>
    </xdr:from>
    <xdr:to>
      <xdr:col>25</xdr:col>
      <xdr:colOff>311512</xdr:colOff>
      <xdr:row>9</xdr:row>
      <xdr:rowOff>337576</xdr:rowOff>
    </xdr:to>
    <xdr:sp macro="" textlink="">
      <xdr:nvSpPr>
        <xdr:cNvPr id="7" name="正方形/長方形 6">
          <a:extLst>
            <a:ext uri="{FF2B5EF4-FFF2-40B4-BE49-F238E27FC236}">
              <a16:creationId xmlns:a16="http://schemas.microsoft.com/office/drawing/2014/main" id="{06E2719C-837E-469C-B60C-5B3C35694B93}"/>
            </a:ext>
          </a:extLst>
        </xdr:cNvPr>
        <xdr:cNvSpPr/>
      </xdr:nvSpPr>
      <xdr:spPr>
        <a:xfrm>
          <a:off x="5901819" y="2417101"/>
          <a:ext cx="1124818" cy="216000"/>
        </a:xfrm>
        <a:prstGeom prst="rect">
          <a:avLst/>
        </a:prstGeom>
        <a:solidFill>
          <a:schemeClr val="accent5">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15369</xdr:colOff>
      <xdr:row>13</xdr:row>
      <xdr:rowOff>116139</xdr:rowOff>
    </xdr:from>
    <xdr:to>
      <xdr:col>25</xdr:col>
      <xdr:colOff>311512</xdr:colOff>
      <xdr:row>13</xdr:row>
      <xdr:rowOff>332139</xdr:rowOff>
    </xdr:to>
    <xdr:sp macro="" textlink="">
      <xdr:nvSpPr>
        <xdr:cNvPr id="8" name="正方形/長方形 7">
          <a:extLst>
            <a:ext uri="{FF2B5EF4-FFF2-40B4-BE49-F238E27FC236}">
              <a16:creationId xmlns:a16="http://schemas.microsoft.com/office/drawing/2014/main" id="{08B4349B-A4C1-488E-A6F0-C8C38AAACA21}"/>
            </a:ext>
          </a:extLst>
        </xdr:cNvPr>
        <xdr:cNvSpPr/>
      </xdr:nvSpPr>
      <xdr:spPr>
        <a:xfrm>
          <a:off x="5901819" y="4240464"/>
          <a:ext cx="1124818" cy="216000"/>
        </a:xfrm>
        <a:prstGeom prst="rect">
          <a:avLst/>
        </a:prstGeom>
        <a:solidFill>
          <a:schemeClr val="accent5">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146337</xdr:colOff>
      <xdr:row>11</xdr:row>
      <xdr:rowOff>437987</xdr:rowOff>
    </xdr:from>
    <xdr:to>
      <xdr:col>25</xdr:col>
      <xdr:colOff>130537</xdr:colOff>
      <xdr:row>12</xdr:row>
      <xdr:rowOff>201550</xdr:rowOff>
    </xdr:to>
    <xdr:sp macro="" textlink="">
      <xdr:nvSpPr>
        <xdr:cNvPr id="9" name="正方形/長方形 8">
          <a:extLst>
            <a:ext uri="{FF2B5EF4-FFF2-40B4-BE49-F238E27FC236}">
              <a16:creationId xmlns:a16="http://schemas.microsoft.com/office/drawing/2014/main" id="{462C82C3-408B-4B25-90F7-FFE811BCFECC}"/>
            </a:ext>
          </a:extLst>
        </xdr:cNvPr>
        <xdr:cNvSpPr/>
      </xdr:nvSpPr>
      <xdr:spPr>
        <a:xfrm>
          <a:off x="5804187" y="3647912"/>
          <a:ext cx="1127200" cy="220763"/>
        </a:xfrm>
        <a:prstGeom prst="rect">
          <a:avLst/>
        </a:prstGeom>
        <a:solidFill>
          <a:schemeClr val="accent5">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12649</xdr:colOff>
      <xdr:row>10</xdr:row>
      <xdr:rowOff>110689</xdr:rowOff>
    </xdr:from>
    <xdr:to>
      <xdr:col>33</xdr:col>
      <xdr:colOff>3992</xdr:colOff>
      <xdr:row>10</xdr:row>
      <xdr:rowOff>326689</xdr:rowOff>
    </xdr:to>
    <xdr:sp macro="" textlink="">
      <xdr:nvSpPr>
        <xdr:cNvPr id="10" name="正方形/長方形 9">
          <a:extLst>
            <a:ext uri="{FF2B5EF4-FFF2-40B4-BE49-F238E27FC236}">
              <a16:creationId xmlns:a16="http://schemas.microsoft.com/office/drawing/2014/main" id="{17D8152B-B678-4160-97DD-9BA16CAA4B28}"/>
            </a:ext>
          </a:extLst>
        </xdr:cNvPr>
        <xdr:cNvSpPr/>
      </xdr:nvSpPr>
      <xdr:spPr>
        <a:xfrm>
          <a:off x="7499299" y="2863414"/>
          <a:ext cx="1134343" cy="216000"/>
        </a:xfrm>
        <a:prstGeom prst="rect">
          <a:avLst/>
        </a:prstGeom>
        <a:solidFill>
          <a:schemeClr val="accent5">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12649</xdr:colOff>
      <xdr:row>9</xdr:row>
      <xdr:rowOff>121576</xdr:rowOff>
    </xdr:from>
    <xdr:to>
      <xdr:col>33</xdr:col>
      <xdr:colOff>3992</xdr:colOff>
      <xdr:row>9</xdr:row>
      <xdr:rowOff>337576</xdr:rowOff>
    </xdr:to>
    <xdr:sp macro="" textlink="">
      <xdr:nvSpPr>
        <xdr:cNvPr id="11" name="正方形/長方形 10">
          <a:extLst>
            <a:ext uri="{FF2B5EF4-FFF2-40B4-BE49-F238E27FC236}">
              <a16:creationId xmlns:a16="http://schemas.microsoft.com/office/drawing/2014/main" id="{54C5E2AC-7F38-401A-8BB2-8A72588FEEAC}"/>
            </a:ext>
          </a:extLst>
        </xdr:cNvPr>
        <xdr:cNvSpPr/>
      </xdr:nvSpPr>
      <xdr:spPr>
        <a:xfrm>
          <a:off x="7499299" y="2417101"/>
          <a:ext cx="1134343" cy="216000"/>
        </a:xfrm>
        <a:prstGeom prst="rect">
          <a:avLst/>
        </a:prstGeom>
        <a:solidFill>
          <a:schemeClr val="accent5">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12649</xdr:colOff>
      <xdr:row>12</xdr:row>
      <xdr:rowOff>104613</xdr:rowOff>
    </xdr:from>
    <xdr:to>
      <xdr:col>33</xdr:col>
      <xdr:colOff>3992</xdr:colOff>
      <xdr:row>12</xdr:row>
      <xdr:rowOff>320613</xdr:rowOff>
    </xdr:to>
    <xdr:sp macro="" textlink="">
      <xdr:nvSpPr>
        <xdr:cNvPr id="12" name="正方形/長方形 11">
          <a:extLst>
            <a:ext uri="{FF2B5EF4-FFF2-40B4-BE49-F238E27FC236}">
              <a16:creationId xmlns:a16="http://schemas.microsoft.com/office/drawing/2014/main" id="{E2DC1D5E-08CA-4D7E-92DF-88A674CF7B1F}"/>
            </a:ext>
          </a:extLst>
        </xdr:cNvPr>
        <xdr:cNvSpPr/>
      </xdr:nvSpPr>
      <xdr:spPr>
        <a:xfrm>
          <a:off x="7499299" y="3771738"/>
          <a:ext cx="1134343" cy="216000"/>
        </a:xfrm>
        <a:prstGeom prst="rect">
          <a:avLst/>
        </a:prstGeom>
        <a:solidFill>
          <a:schemeClr val="accent5">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12649</xdr:colOff>
      <xdr:row>13</xdr:row>
      <xdr:rowOff>116139</xdr:rowOff>
    </xdr:from>
    <xdr:to>
      <xdr:col>33</xdr:col>
      <xdr:colOff>3992</xdr:colOff>
      <xdr:row>13</xdr:row>
      <xdr:rowOff>332139</xdr:rowOff>
    </xdr:to>
    <xdr:sp macro="" textlink="">
      <xdr:nvSpPr>
        <xdr:cNvPr id="13" name="正方形/長方形 12">
          <a:extLst>
            <a:ext uri="{FF2B5EF4-FFF2-40B4-BE49-F238E27FC236}">
              <a16:creationId xmlns:a16="http://schemas.microsoft.com/office/drawing/2014/main" id="{1FC52219-6E47-43DE-99F9-4E74843CD27E}"/>
            </a:ext>
          </a:extLst>
        </xdr:cNvPr>
        <xdr:cNvSpPr/>
      </xdr:nvSpPr>
      <xdr:spPr>
        <a:xfrm>
          <a:off x="7499299" y="4240464"/>
          <a:ext cx="1134343" cy="216000"/>
        </a:xfrm>
        <a:prstGeom prst="rect">
          <a:avLst/>
        </a:prstGeom>
        <a:solidFill>
          <a:schemeClr val="accent5">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183356</xdr:colOff>
      <xdr:row>0</xdr:row>
      <xdr:rowOff>157503</xdr:rowOff>
    </xdr:from>
    <xdr:to>
      <xdr:col>39</xdr:col>
      <xdr:colOff>867356</xdr:colOff>
      <xdr:row>1</xdr:row>
      <xdr:rowOff>238053</xdr:rowOff>
    </xdr:to>
    <xdr:sp macro="" textlink="">
      <xdr:nvSpPr>
        <xdr:cNvPr id="14" name="テキスト ボックス 13">
          <a:extLst>
            <a:ext uri="{FF2B5EF4-FFF2-40B4-BE49-F238E27FC236}">
              <a16:creationId xmlns:a16="http://schemas.microsoft.com/office/drawing/2014/main" id="{2AFEBC4B-86C3-4230-A26A-D63010C8F056}"/>
            </a:ext>
          </a:extLst>
        </xdr:cNvPr>
        <xdr:cNvSpPr txBox="1"/>
      </xdr:nvSpPr>
      <xdr:spPr>
        <a:xfrm>
          <a:off x="10077450" y="157503"/>
          <a:ext cx="684000" cy="24723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別添２</a:t>
          </a:r>
        </a:p>
      </xdr:txBody>
    </xdr:sp>
    <xdr:clientData/>
  </xdr:twoCellAnchor>
  <xdr:twoCellAnchor>
    <xdr:from>
      <xdr:col>8</xdr:col>
      <xdr:colOff>227984</xdr:colOff>
      <xdr:row>11</xdr:row>
      <xdr:rowOff>104614</xdr:rowOff>
    </xdr:from>
    <xdr:to>
      <xdr:col>11</xdr:col>
      <xdr:colOff>226184</xdr:colOff>
      <xdr:row>11</xdr:row>
      <xdr:rowOff>320614</xdr:rowOff>
    </xdr:to>
    <xdr:sp macro="" textlink="">
      <xdr:nvSpPr>
        <xdr:cNvPr id="15" name="正方形/長方形 14">
          <a:extLst>
            <a:ext uri="{FF2B5EF4-FFF2-40B4-BE49-F238E27FC236}">
              <a16:creationId xmlns:a16="http://schemas.microsoft.com/office/drawing/2014/main" id="{9BE24EBB-28F9-4F90-8BBB-14EC58256208}"/>
            </a:ext>
          </a:extLst>
        </xdr:cNvPr>
        <xdr:cNvSpPr/>
      </xdr:nvSpPr>
      <xdr:spPr>
        <a:xfrm>
          <a:off x="3142634" y="3314539"/>
          <a:ext cx="684000" cy="216000"/>
        </a:xfrm>
        <a:prstGeom prst="rect">
          <a:avLst/>
        </a:prstGeom>
        <a:solidFill>
          <a:schemeClr val="accent5">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190500</xdr:colOff>
      <xdr:row>14</xdr:row>
      <xdr:rowOff>1819275</xdr:rowOff>
    </xdr:from>
    <xdr:ext cx="2594236" cy="275717"/>
    <xdr:sp macro="" textlink="">
      <xdr:nvSpPr>
        <xdr:cNvPr id="16" name="テキスト ボックス 15">
          <a:extLst>
            <a:ext uri="{FF2B5EF4-FFF2-40B4-BE49-F238E27FC236}">
              <a16:creationId xmlns:a16="http://schemas.microsoft.com/office/drawing/2014/main" id="{19147111-BADF-4C09-9A92-C3FE8FB11E47}"/>
            </a:ext>
          </a:extLst>
        </xdr:cNvPr>
        <xdr:cNvSpPr txBox="1"/>
      </xdr:nvSpPr>
      <xdr:spPr>
        <a:xfrm>
          <a:off x="2876550" y="6400800"/>
          <a:ext cx="2594236" cy="275717"/>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t>※</a:t>
          </a:r>
          <a:r>
            <a:rPr kumimoji="1" lang="ja-JP" altLang="en-US" sz="1100" b="1"/>
            <a:t>注　当初月は現場着手日を明記する。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43</xdr:col>
      <xdr:colOff>464084</xdr:colOff>
      <xdr:row>1</xdr:row>
      <xdr:rowOff>80682</xdr:rowOff>
    </xdr:from>
    <xdr:to>
      <xdr:col>43</xdr:col>
      <xdr:colOff>1111344</xdr:colOff>
      <xdr:row>1</xdr:row>
      <xdr:rowOff>289139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634978" y="80682"/>
          <a:ext cx="647260" cy="20845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別添</a:t>
          </a:r>
          <a:r>
            <a:rPr kumimoji="1" lang="ja-JP" altLang="en-US" sz="1100">
              <a:solidFill>
                <a:sysClr val="windowText" lastClr="000000"/>
              </a:solidFill>
            </a:rPr>
            <a:t>３</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35860</xdr:colOff>
      <xdr:row>0</xdr:row>
      <xdr:rowOff>0</xdr:rowOff>
    </xdr:from>
    <xdr:to>
      <xdr:col>36</xdr:col>
      <xdr:colOff>663388</xdr:colOff>
      <xdr:row>1</xdr:row>
      <xdr:rowOff>111579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196880" y="0"/>
          <a:ext cx="833268" cy="32493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別添４</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300_&#35336;&#30011;&#35519;&#25972;&#65288;&#20107;&#26989;&#12539;&#35336;&#30011;&#65289;\350_&#25216;&#34899;&#31649;&#29702;\400_&#24037;&#20107;&#38306;&#36899;&#22522;&#28310;&#12539;&#35215;&#31243;\540_&#36913;&#20241;2&#26085;&#21046;\&#9733;&#23455;&#26045;&#35201;&#38936;&#26696;&#65288;&#30330;&#27880;&#32773;&#25351;&#23450;&#22411;&#65289;\&#12300;&#36913;&#20241;&#65298;&#26085;&#21046;&#30906;&#20445;&#35430;&#34892;&#24037;&#20107;&#12301;&#21442;&#32771;&#27096;&#24335;&#65288;&#21029;&#28155;3&#65289;_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計画書）"/>
      <sheetName val="プルダウン"/>
    </sheetNames>
    <sheetDataSet>
      <sheetData sheetId="0"/>
      <sheetData sheetId="1">
        <row r="3">
          <cell r="B3" t="str">
            <v>工</v>
          </cell>
        </row>
        <row r="4">
          <cell r="B4" t="str">
            <v>一</v>
          </cell>
          <cell r="D4" t="str">
            <v>休</v>
          </cell>
        </row>
        <row r="5">
          <cell r="D5" t="str">
            <v>天</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5566F-9032-4C6A-AC79-0D197FA48E18}">
  <dimension ref="A2:ES24"/>
  <sheetViews>
    <sheetView showGridLines="0" tabSelected="1" zoomScale="80" zoomScaleNormal="80" workbookViewId="0">
      <selection activeCell="AS8" sqref="AS8"/>
    </sheetView>
  </sheetViews>
  <sheetFormatPr defaultRowHeight="13.5" x14ac:dyDescent="0.15"/>
  <cols>
    <col min="1" max="6" width="5.375" customWidth="1"/>
    <col min="7" max="37" width="3" style="3" customWidth="1"/>
    <col min="38" max="39" width="3" customWidth="1"/>
    <col min="40" max="40" width="12.375" customWidth="1"/>
    <col min="41" max="41" width="2.75" customWidth="1"/>
    <col min="141" max="141" width="9" customWidth="1"/>
  </cols>
  <sheetData>
    <row r="2" spans="1:149" ht="30" customHeight="1" thickBot="1" x14ac:dyDescent="0.2">
      <c r="A2" s="1" t="s">
        <v>116</v>
      </c>
      <c r="B2" s="2"/>
      <c r="C2" s="2"/>
      <c r="D2" s="2"/>
      <c r="E2" s="2"/>
      <c r="F2" s="2" t="s">
        <v>117</v>
      </c>
      <c r="G2" s="32"/>
      <c r="H2" s="32"/>
      <c r="I2" s="32"/>
      <c r="J2" s="32"/>
      <c r="K2" s="32"/>
      <c r="L2" s="32"/>
      <c r="AI2" s="76"/>
      <c r="AJ2" s="76"/>
      <c r="AK2" s="76"/>
      <c r="AL2" s="77"/>
      <c r="AM2" s="77"/>
      <c r="AN2" s="77"/>
    </row>
    <row r="3" spans="1:149" ht="20.25" customHeight="1" x14ac:dyDescent="0.15">
      <c r="A3" s="106" t="s">
        <v>118</v>
      </c>
      <c r="B3" s="107"/>
      <c r="C3" s="107"/>
      <c r="D3" s="90" t="s">
        <v>19</v>
      </c>
      <c r="E3" s="91"/>
      <c r="F3" s="92"/>
      <c r="G3" s="4">
        <v>1</v>
      </c>
      <c r="H3" s="14">
        <v>2</v>
      </c>
      <c r="I3" s="14">
        <v>3</v>
      </c>
      <c r="J3" s="14">
        <v>4</v>
      </c>
      <c r="K3" s="14">
        <v>5</v>
      </c>
      <c r="L3" s="14">
        <v>6</v>
      </c>
      <c r="M3" s="4">
        <v>7</v>
      </c>
      <c r="N3" s="4">
        <v>8</v>
      </c>
      <c r="O3" s="14">
        <v>9</v>
      </c>
      <c r="P3" s="14">
        <v>10</v>
      </c>
      <c r="Q3" s="14">
        <v>11</v>
      </c>
      <c r="R3" s="14">
        <v>12</v>
      </c>
      <c r="S3" s="14">
        <v>13</v>
      </c>
      <c r="T3" s="4">
        <v>14</v>
      </c>
      <c r="U3" s="4">
        <v>15</v>
      </c>
      <c r="V3" s="14">
        <v>16</v>
      </c>
      <c r="W3" s="14">
        <v>17</v>
      </c>
      <c r="X3" s="14">
        <v>18</v>
      </c>
      <c r="Y3" s="14">
        <v>19</v>
      </c>
      <c r="Z3" s="14">
        <v>20</v>
      </c>
      <c r="AA3" s="4">
        <v>21</v>
      </c>
      <c r="AB3" s="4">
        <v>22</v>
      </c>
      <c r="AC3" s="14">
        <v>23</v>
      </c>
      <c r="AD3" s="14">
        <v>24</v>
      </c>
      <c r="AE3" s="14">
        <v>25</v>
      </c>
      <c r="AF3" s="14">
        <v>26</v>
      </c>
      <c r="AG3" s="14">
        <v>27</v>
      </c>
      <c r="AH3" s="4">
        <v>28</v>
      </c>
      <c r="AI3" s="5">
        <v>29</v>
      </c>
      <c r="AJ3" s="5">
        <v>30</v>
      </c>
      <c r="AK3" s="6"/>
      <c r="AL3" s="112"/>
      <c r="AM3" s="113"/>
      <c r="AN3" s="118" t="s">
        <v>119</v>
      </c>
    </row>
    <row r="4" spans="1:149" ht="20.25" customHeight="1" x14ac:dyDescent="0.15">
      <c r="A4" s="108"/>
      <c r="B4" s="109"/>
      <c r="C4" s="109"/>
      <c r="D4" s="104" t="s">
        <v>9</v>
      </c>
      <c r="E4" s="121"/>
      <c r="F4" s="105"/>
      <c r="G4" s="7" t="s">
        <v>0</v>
      </c>
      <c r="H4" s="8" t="s">
        <v>1</v>
      </c>
      <c r="I4" s="8" t="s">
        <v>2</v>
      </c>
      <c r="J4" s="8" t="s">
        <v>3</v>
      </c>
      <c r="K4" s="8" t="s">
        <v>4</v>
      </c>
      <c r="L4" s="8" t="s">
        <v>5</v>
      </c>
      <c r="M4" s="7" t="s">
        <v>6</v>
      </c>
      <c r="N4" s="7" t="s">
        <v>7</v>
      </c>
      <c r="O4" s="8" t="s">
        <v>8</v>
      </c>
      <c r="P4" s="8" t="s">
        <v>2</v>
      </c>
      <c r="Q4" s="8" t="s">
        <v>3</v>
      </c>
      <c r="R4" s="8" t="s">
        <v>4</v>
      </c>
      <c r="S4" s="8" t="s">
        <v>5</v>
      </c>
      <c r="T4" s="7" t="s">
        <v>6</v>
      </c>
      <c r="U4" s="7" t="s">
        <v>7</v>
      </c>
      <c r="V4" s="8" t="s">
        <v>8</v>
      </c>
      <c r="W4" s="8" t="s">
        <v>2</v>
      </c>
      <c r="X4" s="8" t="s">
        <v>3</v>
      </c>
      <c r="Y4" s="8" t="s">
        <v>4</v>
      </c>
      <c r="Z4" s="8" t="s">
        <v>5</v>
      </c>
      <c r="AA4" s="7" t="s">
        <v>6</v>
      </c>
      <c r="AB4" s="7" t="s">
        <v>7</v>
      </c>
      <c r="AC4" s="8" t="s">
        <v>8</v>
      </c>
      <c r="AD4" s="8" t="s">
        <v>2</v>
      </c>
      <c r="AE4" s="8" t="s">
        <v>3</v>
      </c>
      <c r="AF4" s="8" t="s">
        <v>4</v>
      </c>
      <c r="AG4" s="8" t="s">
        <v>5</v>
      </c>
      <c r="AH4" s="7" t="s">
        <v>6</v>
      </c>
      <c r="AI4" s="7" t="s">
        <v>7</v>
      </c>
      <c r="AJ4" s="7" t="s">
        <v>8</v>
      </c>
      <c r="AK4" s="8"/>
      <c r="AL4" s="114"/>
      <c r="AM4" s="115"/>
      <c r="AN4" s="119"/>
    </row>
    <row r="5" spans="1:149" ht="20.25" customHeight="1" x14ac:dyDescent="0.15">
      <c r="A5" s="108"/>
      <c r="B5" s="109"/>
      <c r="C5" s="109"/>
      <c r="D5" s="104" t="s">
        <v>16</v>
      </c>
      <c r="E5" s="121"/>
      <c r="F5" s="105"/>
      <c r="G5" s="78"/>
      <c r="H5" s="79"/>
      <c r="I5" s="79" t="s">
        <v>23</v>
      </c>
      <c r="J5" s="79" t="s">
        <v>23</v>
      </c>
      <c r="K5" s="79" t="s">
        <v>23</v>
      </c>
      <c r="L5" s="79" t="s">
        <v>23</v>
      </c>
      <c r="M5" s="78" t="s">
        <v>23</v>
      </c>
      <c r="N5" s="78" t="s">
        <v>23</v>
      </c>
      <c r="O5" s="79" t="s">
        <v>23</v>
      </c>
      <c r="P5" s="79" t="s">
        <v>23</v>
      </c>
      <c r="Q5" s="79" t="s">
        <v>23</v>
      </c>
      <c r="R5" s="79" t="s">
        <v>23</v>
      </c>
      <c r="S5" s="79" t="s">
        <v>23</v>
      </c>
      <c r="T5" s="78" t="s">
        <v>23</v>
      </c>
      <c r="U5" s="78" t="s">
        <v>23</v>
      </c>
      <c r="V5" s="79" t="s">
        <v>23</v>
      </c>
      <c r="W5" s="79" t="s">
        <v>23</v>
      </c>
      <c r="X5" s="79" t="s">
        <v>23</v>
      </c>
      <c r="Y5" s="79" t="s">
        <v>23</v>
      </c>
      <c r="Z5" s="79" t="s">
        <v>23</v>
      </c>
      <c r="AA5" s="78" t="s">
        <v>23</v>
      </c>
      <c r="AB5" s="78" t="s">
        <v>23</v>
      </c>
      <c r="AC5" s="79" t="s">
        <v>23</v>
      </c>
      <c r="AD5" s="79" t="s">
        <v>23</v>
      </c>
      <c r="AE5" s="79" t="s">
        <v>23</v>
      </c>
      <c r="AF5" s="79" t="s">
        <v>23</v>
      </c>
      <c r="AG5" s="79" t="s">
        <v>23</v>
      </c>
      <c r="AH5" s="78" t="s">
        <v>23</v>
      </c>
      <c r="AI5" s="78" t="s">
        <v>23</v>
      </c>
      <c r="AJ5" s="78" t="s">
        <v>23</v>
      </c>
      <c r="AK5" s="79"/>
      <c r="AL5" s="114"/>
      <c r="AM5" s="115"/>
      <c r="AN5" s="119"/>
    </row>
    <row r="6" spans="1:149" ht="20.25" hidden="1" customHeight="1" x14ac:dyDescent="0.15">
      <c r="A6" s="108"/>
      <c r="B6" s="109"/>
      <c r="C6" s="109"/>
      <c r="D6" s="104"/>
      <c r="E6" s="121"/>
      <c r="F6" s="105"/>
      <c r="G6" s="7">
        <f>IF(G5=[1]プルダウン!$B$3,IF(G7=[1]プルダウン!$D$4,1,IF(G7=[1]プルダウン!$D$5,1,0)),IF(G5=[1]プルダウン!$B$4,IF(G7=[1]プルダウン!$D$4,1,0),0))</f>
        <v>0</v>
      </c>
      <c r="H6" s="8">
        <f>IF(H5=[1]プルダウン!$B$3,IF(H7=[1]プルダウン!$D$4,1,IF(H7=[1]プルダウン!$D$5,1,0)),IF(H5=[1]プルダウン!$B$4,IF(H7=[1]プルダウン!$D$4,1,0),0))</f>
        <v>0</v>
      </c>
      <c r="I6" s="8">
        <f>IF(I5=[1]プルダウン!$B$3,IF(I7=[1]プルダウン!$D$4,1,IF(I7=[1]プルダウン!$D$5,1,0)),IF(I5=[1]プルダウン!$B$4,IF(I7=[1]プルダウン!$D$4,1,0),0))</f>
        <v>0</v>
      </c>
      <c r="J6" s="8">
        <f>IF(J5=[1]プルダウン!$B$3,IF(J7=[1]プルダウン!$D$4,1,IF(J7=[1]プルダウン!$D$5,1,0)),IF(J5=[1]プルダウン!$B$4,IF(J7=[1]プルダウン!$D$4,1,0),0))</f>
        <v>0</v>
      </c>
      <c r="K6" s="8">
        <f>IF(K5=[1]プルダウン!$B$3,IF(K7=[1]プルダウン!$D$4,1,IF(K7=[1]プルダウン!$D$5,1,0)),IF(K5=[1]プルダウン!$B$4,IF(K7=[1]プルダウン!$D$4,1,0),0))</f>
        <v>0</v>
      </c>
      <c r="L6" s="8">
        <f>IF(L5=[1]プルダウン!$B$3,IF(L7=[1]プルダウン!$D$4,1,IF(L7=[1]プルダウン!$D$5,1,0)),IF(L5=[1]プルダウン!$B$4,IF(L7=[1]プルダウン!$D$4,1,0),0))</f>
        <v>0</v>
      </c>
      <c r="M6" s="7">
        <f>IF(M5=[1]プルダウン!$B$3,IF(M7=[1]プルダウン!$D$4,1,IF(M7=[1]プルダウン!$D$5,1,0)),IF(M5=[1]プルダウン!$B$4,IF(M7=[1]プルダウン!$D$4,1,0),0))</f>
        <v>1</v>
      </c>
      <c r="N6" s="7">
        <f>IF(N5=[1]プルダウン!$B$3,IF(N7=[1]プルダウン!$D$4,1,IF(N7=[1]プルダウン!$D$5,1,0)),IF(N5=[1]プルダウン!$B$4,IF(N7=[1]プルダウン!$D$4,1,0),0))</f>
        <v>1</v>
      </c>
      <c r="O6" s="8">
        <f>IF(O5=[1]プルダウン!$B$3,IF(O7=[1]プルダウン!$D$4,1,IF(O7=[1]プルダウン!$D$5,1,0)),IF(O5=[1]プルダウン!$B$4,IF(O7=[1]プルダウン!$D$4,1,0),0))</f>
        <v>0</v>
      </c>
      <c r="P6" s="8">
        <f>IF(P5=[1]プルダウン!$B$3,IF(P7=[1]プルダウン!$D$4,1,IF(P7=[1]プルダウン!$D$5,1,0)),IF(P5=[1]プルダウン!$B$4,IF(P7=[1]プルダウン!$D$4,1,0),0))</f>
        <v>0</v>
      </c>
      <c r="Q6" s="8">
        <f>IF(Q5=[1]プルダウン!$B$3,IF(Q7=[1]プルダウン!$D$4,1,IF(Q7=[1]プルダウン!$D$5,1,0)),IF(Q5=[1]プルダウン!$B$4,IF(Q7=[1]プルダウン!$D$4,1,0),0))</f>
        <v>0</v>
      </c>
      <c r="R6" s="8">
        <f>IF(R5=[1]プルダウン!$B$3,IF(R7=[1]プルダウン!$D$4,1,IF(R7=[1]プルダウン!$D$5,1,0)),IF(R5=[1]プルダウン!$B$4,IF(R7=[1]プルダウン!$D$4,1,0),0))</f>
        <v>0</v>
      </c>
      <c r="S6" s="8">
        <f>IF(S5=[1]プルダウン!$B$3,IF(S7=[1]プルダウン!$D$4,1,IF(S7=[1]プルダウン!$D$5,1,0)),IF(S5=[1]プルダウン!$B$4,IF(S7=[1]プルダウン!$D$4,1,0),0))</f>
        <v>0</v>
      </c>
      <c r="T6" s="7">
        <f>IF(T5=[1]プルダウン!$B$3,IF(T7=[1]プルダウン!$D$4,1,IF(T7=[1]プルダウン!$D$5,1,0)),IF(T5=[1]プルダウン!$B$4,IF(T7=[1]プルダウン!$D$4,1,0),0))</f>
        <v>0</v>
      </c>
      <c r="U6" s="7">
        <f>IF(U5=[1]プルダウン!$B$3,IF(U7=[1]プルダウン!$D$4,1,IF(U7=[1]プルダウン!$D$5,1,0)),IF(U5=[1]プルダウン!$B$4,IF(U7=[1]プルダウン!$D$4,1,0),0))</f>
        <v>1</v>
      </c>
      <c r="V6" s="8">
        <f>IF(V5=[1]プルダウン!$B$3,IF(V7=[1]プルダウン!$D$4,1,IF(V7=[1]プルダウン!$D$5,1,0)),IF(V5=[1]プルダウン!$B$4,IF(V7=[1]プルダウン!$D$4,1,0),0))</f>
        <v>0</v>
      </c>
      <c r="W6" s="8">
        <f>IF(W5=[1]プルダウン!$B$3,IF(W7=[1]プルダウン!$D$4,1,IF(W7=[1]プルダウン!$D$5,1,0)),IF(W5=[1]プルダウン!$B$4,IF(W7=[1]プルダウン!$D$4,1,0),0))</f>
        <v>0</v>
      </c>
      <c r="X6" s="8">
        <f>IF(X5=[1]プルダウン!$B$3,IF(X7=[1]プルダウン!$D$4,1,IF(X7=[1]プルダウン!$D$5,1,0)),IF(X5=[1]プルダウン!$B$4,IF(X7=[1]プルダウン!$D$4,1,0),0))</f>
        <v>0</v>
      </c>
      <c r="Y6" s="8">
        <f>IF(Y5=[1]プルダウン!$B$3,IF(Y7=[1]プルダウン!$D$4,1,IF(Y7=[1]プルダウン!$D$5,1,0)),IF(Y5=[1]プルダウン!$B$4,IF(Y7=[1]プルダウン!$D$4,1,0),0))</f>
        <v>0</v>
      </c>
      <c r="Z6" s="8">
        <f>IF(Z5=[1]プルダウン!$B$3,IF(Z7=[1]プルダウン!$D$4,1,IF(Z7=[1]プルダウン!$D$5,1,0)),IF(Z5=[1]プルダウン!$B$4,IF(Z7=[1]プルダウン!$D$4,1,0),0))</f>
        <v>0</v>
      </c>
      <c r="AA6" s="7">
        <f>IF(AA5=[1]プルダウン!$B$3,IF(AA7=[1]プルダウン!$D$4,1,IF(AA7=[1]プルダウン!$D$5,1,0)),IF(AA5=[1]プルダウン!$B$4,IF(AA7=[1]プルダウン!$D$4,1,0),0))</f>
        <v>1</v>
      </c>
      <c r="AB6" s="7">
        <f>IF(AB5=[1]プルダウン!$B$3,IF(AB7=[1]プルダウン!$D$4,1,IF(AB7=[1]プルダウン!$D$5,1,0)),IF(AB5=[1]プルダウン!$B$4,IF(AB7=[1]プルダウン!$D$4,1,0),0))</f>
        <v>1</v>
      </c>
      <c r="AC6" s="8">
        <f>IF(AC5=[1]プルダウン!$B$3,IF(AC7=[1]プルダウン!$D$4,1,IF(AC7=[1]プルダウン!$D$5,1,0)),IF(AC5=[1]プルダウン!$B$4,IF(AC7=[1]プルダウン!$D$4,1,0),0))</f>
        <v>0</v>
      </c>
      <c r="AD6" s="8">
        <f>IF(AD5=[1]プルダウン!$B$3,IF(AD7=[1]プルダウン!$D$4,1,IF(AD7=[1]プルダウン!$D$5,1,0)),IF(AD5=[1]プルダウン!$B$4,IF(AD7=[1]プルダウン!$D$4,1,0),0))</f>
        <v>0</v>
      </c>
      <c r="AE6" s="8">
        <f>IF(AE5=[1]プルダウン!$B$3,IF(AE7=[1]プルダウン!$D$4,1,IF(AE7=[1]プルダウン!$D$5,1,0)),IF(AE5=[1]プルダウン!$B$4,IF(AE7=[1]プルダウン!$D$4,1,0),0))</f>
        <v>0</v>
      </c>
      <c r="AF6" s="8">
        <f>IF(AF5=[1]プルダウン!$B$3,IF(AF7=[1]プルダウン!$D$4,1,IF(AF7=[1]プルダウン!$D$5,1,0)),IF(AF5=[1]プルダウン!$B$4,IF(AF7=[1]プルダウン!$D$4,1,0),0))</f>
        <v>0</v>
      </c>
      <c r="AG6" s="8">
        <f>IF(AG5=[1]プルダウン!$B$3,IF(AG7=[1]プルダウン!$D$4,1,IF(AG7=[1]プルダウン!$D$5,1,0)),IF(AG5=[1]プルダウン!$B$4,IF(AG7=[1]プルダウン!$D$4,1,0),0))</f>
        <v>0</v>
      </c>
      <c r="AH6" s="7">
        <f>IF(AH5=[1]プルダウン!$B$3,IF(AH7=[1]プルダウン!$D$4,1,IF(AH7=[1]プルダウン!$D$5,1,0)),IF(AH5=[1]プルダウン!$B$4,IF(AH7=[1]プルダウン!$D$4,1,0),0))</f>
        <v>1</v>
      </c>
      <c r="AI6" s="7">
        <f>IF(AI5=[1]プルダウン!$B$3,IF(AI7=[1]プルダウン!$D$4,1,IF(AI7=[1]プルダウン!$D$5,1,0)),IF(AI5=[1]プルダウン!$B$4,IF(AI7=[1]プルダウン!$D$4,1,0),0))</f>
        <v>1</v>
      </c>
      <c r="AJ6" s="7">
        <f>IF(AJ5=[1]プルダウン!$B$3,IF(AJ7=[1]プルダウン!$D$4,1,IF(AJ7=[1]プルダウン!$D$5,1,0)),IF(AJ5=[1]プルダウン!$B$4,IF(AJ7=[1]プルダウン!$D$4,1,0),0))</f>
        <v>1</v>
      </c>
      <c r="AK6" s="8">
        <f>IF(AK5=[1]プルダウン!$B$3,IF(AK7=[1]プルダウン!$D$4,1,IF(AK7=[1]プルダウン!$D$5,1,0)),IF(AK5=[1]プルダウン!$B$4,IF(AK7=[1]プルダウン!$D$4,1,0),0))</f>
        <v>0</v>
      </c>
      <c r="AL6" s="114"/>
      <c r="AM6" s="115"/>
      <c r="AN6" s="119"/>
    </row>
    <row r="7" spans="1:149" ht="20.25" customHeight="1" x14ac:dyDescent="0.15">
      <c r="A7" s="110"/>
      <c r="B7" s="111"/>
      <c r="C7" s="111"/>
      <c r="D7" s="104" t="s">
        <v>18</v>
      </c>
      <c r="E7" s="121"/>
      <c r="F7" s="105"/>
      <c r="G7" s="78"/>
      <c r="H7" s="79"/>
      <c r="I7" s="79" t="s">
        <v>35</v>
      </c>
      <c r="J7" s="79" t="s">
        <v>35</v>
      </c>
      <c r="K7" s="79" t="s">
        <v>35</v>
      </c>
      <c r="L7" s="79" t="s">
        <v>35</v>
      </c>
      <c r="M7" s="78" t="s">
        <v>36</v>
      </c>
      <c r="N7" s="78" t="s">
        <v>36</v>
      </c>
      <c r="O7" s="79" t="s">
        <v>35</v>
      </c>
      <c r="P7" s="79" t="s">
        <v>35</v>
      </c>
      <c r="Q7" s="79" t="s">
        <v>35</v>
      </c>
      <c r="R7" s="79" t="s">
        <v>35</v>
      </c>
      <c r="S7" s="79" t="s">
        <v>35</v>
      </c>
      <c r="T7" s="78" t="s">
        <v>120</v>
      </c>
      <c r="U7" s="78" t="s">
        <v>36</v>
      </c>
      <c r="V7" s="79" t="s">
        <v>35</v>
      </c>
      <c r="W7" s="79" t="s">
        <v>35</v>
      </c>
      <c r="X7" s="79" t="s">
        <v>35</v>
      </c>
      <c r="Y7" s="79" t="s">
        <v>35</v>
      </c>
      <c r="Z7" s="79" t="s">
        <v>35</v>
      </c>
      <c r="AA7" s="78" t="s">
        <v>36</v>
      </c>
      <c r="AB7" s="78" t="s">
        <v>36</v>
      </c>
      <c r="AC7" s="79" t="s">
        <v>35</v>
      </c>
      <c r="AD7" s="79" t="s">
        <v>35</v>
      </c>
      <c r="AE7" s="79" t="s">
        <v>35</v>
      </c>
      <c r="AF7" s="79" t="s">
        <v>35</v>
      </c>
      <c r="AG7" s="79" t="s">
        <v>35</v>
      </c>
      <c r="AH7" s="78" t="s">
        <v>36</v>
      </c>
      <c r="AI7" s="78" t="s">
        <v>36</v>
      </c>
      <c r="AJ7" s="78" t="s">
        <v>36</v>
      </c>
      <c r="AK7" s="79"/>
      <c r="AL7" s="114"/>
      <c r="AM7" s="115"/>
      <c r="AN7" s="119"/>
    </row>
    <row r="8" spans="1:149" ht="20.25" customHeight="1" x14ac:dyDescent="0.15">
      <c r="A8" s="122" t="s">
        <v>121</v>
      </c>
      <c r="B8" s="105"/>
      <c r="C8" s="104" t="s">
        <v>122</v>
      </c>
      <c r="D8" s="105"/>
      <c r="E8" s="104" t="s">
        <v>123</v>
      </c>
      <c r="F8" s="105"/>
      <c r="G8" s="7"/>
      <c r="H8" s="8"/>
      <c r="I8" s="8"/>
      <c r="J8" s="8"/>
      <c r="K8" s="8"/>
      <c r="L8" s="8"/>
      <c r="M8" s="7"/>
      <c r="N8" s="7"/>
      <c r="O8" s="8"/>
      <c r="P8" s="8"/>
      <c r="Q8" s="8"/>
      <c r="R8" s="8"/>
      <c r="S8" s="8"/>
      <c r="T8" s="7"/>
      <c r="U8" s="7"/>
      <c r="V8" s="8"/>
      <c r="W8" s="8"/>
      <c r="X8" s="8"/>
      <c r="Y8" s="8"/>
      <c r="Z8" s="8"/>
      <c r="AA8" s="7"/>
      <c r="AB8" s="7"/>
      <c r="AC8" s="8"/>
      <c r="AD8" s="8"/>
      <c r="AE8" s="8"/>
      <c r="AF8" s="8"/>
      <c r="AG8" s="8"/>
      <c r="AH8" s="7"/>
      <c r="AI8" s="7"/>
      <c r="AJ8" s="7"/>
      <c r="AK8" s="8"/>
      <c r="AL8" s="114"/>
      <c r="AM8" s="115"/>
      <c r="AN8" s="119"/>
    </row>
    <row r="9" spans="1:149" ht="36" customHeight="1" x14ac:dyDescent="0.15">
      <c r="A9" s="96" t="s">
        <v>124</v>
      </c>
      <c r="B9" s="97"/>
      <c r="C9" s="98"/>
      <c r="D9" s="97"/>
      <c r="E9" s="98"/>
      <c r="F9" s="97"/>
      <c r="G9" s="7"/>
      <c r="H9" s="8"/>
      <c r="I9" s="8"/>
      <c r="J9" s="8"/>
      <c r="K9" s="8"/>
      <c r="L9" s="8"/>
      <c r="M9" s="7"/>
      <c r="N9" s="7"/>
      <c r="O9" s="8"/>
      <c r="P9" s="8"/>
      <c r="Q9" s="8"/>
      <c r="R9" s="8"/>
      <c r="S9" s="8"/>
      <c r="T9" s="7"/>
      <c r="U9" s="7"/>
      <c r="V9" s="8"/>
      <c r="W9" s="8"/>
      <c r="X9" s="8"/>
      <c r="Y9" s="8"/>
      <c r="Z9" s="8"/>
      <c r="AA9" s="7"/>
      <c r="AB9" s="7"/>
      <c r="AC9" s="8"/>
      <c r="AD9" s="8"/>
      <c r="AE9" s="8"/>
      <c r="AF9" s="8"/>
      <c r="AG9" s="8"/>
      <c r="AH9" s="7"/>
      <c r="AI9" s="7"/>
      <c r="AJ9" s="7"/>
      <c r="AK9" s="8"/>
      <c r="AL9" s="116"/>
      <c r="AM9" s="117"/>
      <c r="AN9" s="119"/>
    </row>
    <row r="10" spans="1:149" ht="36" customHeight="1" x14ac:dyDescent="0.15">
      <c r="A10" s="96" t="s">
        <v>125</v>
      </c>
      <c r="B10" s="97"/>
      <c r="C10" s="98" t="s">
        <v>126</v>
      </c>
      <c r="D10" s="97"/>
      <c r="E10" s="98" t="s">
        <v>127</v>
      </c>
      <c r="F10" s="97"/>
      <c r="G10" s="7"/>
      <c r="H10" s="8"/>
      <c r="I10" s="8"/>
      <c r="J10" s="8"/>
      <c r="K10" s="8"/>
      <c r="L10" s="8"/>
      <c r="M10" s="7"/>
      <c r="N10" s="7"/>
      <c r="O10" s="8"/>
      <c r="P10" s="8"/>
      <c r="Q10" s="8"/>
      <c r="R10" s="8"/>
      <c r="S10" s="8"/>
      <c r="T10" s="7"/>
      <c r="U10" s="7"/>
      <c r="V10" s="8"/>
      <c r="W10" s="8"/>
      <c r="X10" s="8"/>
      <c r="Y10" s="8"/>
      <c r="Z10" s="8"/>
      <c r="AA10" s="7"/>
      <c r="AB10" s="7"/>
      <c r="AC10" s="8"/>
      <c r="AD10" s="8"/>
      <c r="AE10" s="8"/>
      <c r="AF10" s="8"/>
      <c r="AG10" s="8"/>
      <c r="AH10" s="7"/>
      <c r="AI10" s="7"/>
      <c r="AJ10" s="7"/>
      <c r="AK10" s="8"/>
      <c r="AL10" s="102" t="s">
        <v>51</v>
      </c>
      <c r="AM10" s="103" t="s">
        <v>128</v>
      </c>
      <c r="AN10" s="119"/>
    </row>
    <row r="11" spans="1:149" ht="36" customHeight="1" x14ac:dyDescent="0.15">
      <c r="A11" s="96" t="s">
        <v>129</v>
      </c>
      <c r="B11" s="97"/>
      <c r="C11" s="98" t="s">
        <v>130</v>
      </c>
      <c r="D11" s="97"/>
      <c r="E11" s="98" t="s">
        <v>131</v>
      </c>
      <c r="F11" s="97"/>
      <c r="G11" s="7"/>
      <c r="H11" s="8"/>
      <c r="I11" s="8"/>
      <c r="J11" s="8"/>
      <c r="K11" s="8"/>
      <c r="L11" s="8"/>
      <c r="M11" s="7"/>
      <c r="N11" s="7"/>
      <c r="O11" s="8"/>
      <c r="P11" s="8"/>
      <c r="Q11" s="8"/>
      <c r="R11" s="8"/>
      <c r="S11" s="8"/>
      <c r="T11" s="7"/>
      <c r="U11" s="7"/>
      <c r="V11" s="8"/>
      <c r="W11" s="8"/>
      <c r="X11" s="8"/>
      <c r="Y11" s="8"/>
      <c r="Z11" s="8"/>
      <c r="AA11" s="7"/>
      <c r="AB11" s="7"/>
      <c r="AC11" s="8"/>
      <c r="AD11" s="8"/>
      <c r="AE11" s="8"/>
      <c r="AF11" s="8"/>
      <c r="AG11" s="8"/>
      <c r="AH11" s="7"/>
      <c r="AI11" s="7"/>
      <c r="AJ11" s="7"/>
      <c r="AK11" s="8"/>
      <c r="AL11" s="102"/>
      <c r="AM11" s="103"/>
      <c r="AN11" s="119"/>
    </row>
    <row r="12" spans="1:149" ht="36" customHeight="1" x14ac:dyDescent="0.15">
      <c r="A12" s="96" t="s">
        <v>132</v>
      </c>
      <c r="B12" s="97"/>
      <c r="C12" s="98"/>
      <c r="D12" s="97"/>
      <c r="E12" s="98" t="s">
        <v>131</v>
      </c>
      <c r="F12" s="97"/>
      <c r="G12" s="7"/>
      <c r="H12" s="8"/>
      <c r="I12" s="8"/>
      <c r="J12" s="8"/>
      <c r="K12" s="8"/>
      <c r="L12" s="8"/>
      <c r="M12" s="7"/>
      <c r="N12" s="7"/>
      <c r="O12" s="8"/>
      <c r="P12" s="8"/>
      <c r="Q12" s="8"/>
      <c r="R12" s="8"/>
      <c r="S12" s="8"/>
      <c r="T12" s="7"/>
      <c r="U12" s="7"/>
      <c r="V12" s="8"/>
      <c r="W12" s="8"/>
      <c r="X12" s="8"/>
      <c r="Y12" s="8"/>
      <c r="Z12" s="8"/>
      <c r="AA12" s="7"/>
      <c r="AB12" s="7"/>
      <c r="AC12" s="8"/>
      <c r="AD12" s="8"/>
      <c r="AE12" s="8"/>
      <c r="AF12" s="8"/>
      <c r="AG12" s="8"/>
      <c r="AH12" s="7"/>
      <c r="AI12" s="7"/>
      <c r="AJ12" s="7"/>
      <c r="AK12" s="8"/>
      <c r="AL12" s="102"/>
      <c r="AM12" s="103"/>
      <c r="AN12" s="119"/>
    </row>
    <row r="13" spans="1:149" ht="36" customHeight="1" x14ac:dyDescent="0.15">
      <c r="A13" s="96" t="s">
        <v>133</v>
      </c>
      <c r="B13" s="97"/>
      <c r="C13" s="98" t="s">
        <v>134</v>
      </c>
      <c r="D13" s="97"/>
      <c r="E13" s="98" t="s">
        <v>131</v>
      </c>
      <c r="F13" s="97"/>
      <c r="G13" s="7"/>
      <c r="H13" s="8"/>
      <c r="I13" s="8"/>
      <c r="J13" s="8"/>
      <c r="K13" s="8"/>
      <c r="L13" s="8"/>
      <c r="M13" s="7"/>
      <c r="N13" s="7"/>
      <c r="O13" s="8"/>
      <c r="P13" s="8"/>
      <c r="Q13" s="8"/>
      <c r="R13" s="8"/>
      <c r="S13" s="8"/>
      <c r="T13" s="7"/>
      <c r="U13" s="7"/>
      <c r="V13" s="8"/>
      <c r="W13" s="8"/>
      <c r="X13" s="8"/>
      <c r="Y13" s="8"/>
      <c r="Z13" s="8"/>
      <c r="AA13" s="7"/>
      <c r="AB13" s="7"/>
      <c r="AC13" s="8"/>
      <c r="AD13" s="8"/>
      <c r="AE13" s="8"/>
      <c r="AF13" s="8"/>
      <c r="AG13" s="8"/>
      <c r="AH13" s="7"/>
      <c r="AI13" s="7"/>
      <c r="AJ13" s="7"/>
      <c r="AK13" s="8"/>
      <c r="AL13" s="80">
        <f>COUNTIF($G$5:$AK$5,[1]プルダウン!$B$3)+COUNTIF($G$5:$AK$5,[1]プルダウン!$B$4)</f>
        <v>28</v>
      </c>
      <c r="AM13" s="81">
        <f>SUM(G6:AK6)</f>
        <v>8</v>
      </c>
      <c r="AN13" s="119"/>
    </row>
    <row r="14" spans="1:149" ht="36" customHeight="1" thickBot="1" x14ac:dyDescent="0.2">
      <c r="A14" s="99" t="s">
        <v>135</v>
      </c>
      <c r="B14" s="100"/>
      <c r="C14" s="101"/>
      <c r="D14" s="100"/>
      <c r="E14" s="101" t="s">
        <v>136</v>
      </c>
      <c r="F14" s="100"/>
      <c r="G14" s="82"/>
      <c r="H14" s="20"/>
      <c r="I14" s="20"/>
      <c r="J14" s="20"/>
      <c r="K14" s="20"/>
      <c r="L14" s="20"/>
      <c r="M14" s="82"/>
      <c r="N14" s="82"/>
      <c r="O14" s="20"/>
      <c r="P14" s="20"/>
      <c r="Q14" s="20"/>
      <c r="R14" s="20"/>
      <c r="S14" s="20"/>
      <c r="T14" s="82"/>
      <c r="U14" s="82"/>
      <c r="V14" s="20"/>
      <c r="W14" s="20"/>
      <c r="X14" s="20"/>
      <c r="Y14" s="20"/>
      <c r="Z14" s="20"/>
      <c r="AA14" s="82"/>
      <c r="AB14" s="82"/>
      <c r="AC14" s="20"/>
      <c r="AD14" s="20"/>
      <c r="AE14" s="20"/>
      <c r="AF14" s="20"/>
      <c r="AG14" s="20"/>
      <c r="AH14" s="82"/>
      <c r="AI14" s="82"/>
      <c r="AJ14" s="82"/>
      <c r="AK14" s="20"/>
      <c r="AL14" s="83" t="s">
        <v>0</v>
      </c>
      <c r="AM14" s="84" t="s">
        <v>0</v>
      </c>
      <c r="AN14" s="120"/>
    </row>
    <row r="15" spans="1:149" ht="168.75" customHeight="1" x14ac:dyDescent="0.15">
      <c r="A15" s="90" t="s">
        <v>119</v>
      </c>
      <c r="B15" s="91"/>
      <c r="C15" s="91"/>
      <c r="D15" s="91"/>
      <c r="E15" s="91"/>
      <c r="F15" s="92"/>
      <c r="G15" s="85"/>
      <c r="H15" s="86"/>
      <c r="I15" s="87" t="s">
        <v>137</v>
      </c>
      <c r="J15" s="86"/>
      <c r="K15" s="86"/>
      <c r="L15" s="86"/>
      <c r="M15" s="85"/>
      <c r="N15" s="88"/>
      <c r="O15" s="88"/>
      <c r="P15" s="86"/>
      <c r="Q15" s="86"/>
      <c r="R15" s="86"/>
      <c r="S15" s="86"/>
      <c r="T15" s="86"/>
      <c r="U15" s="85"/>
      <c r="V15" s="86"/>
      <c r="W15" s="86"/>
      <c r="X15" s="86"/>
      <c r="Y15" s="86"/>
      <c r="Z15" s="86"/>
      <c r="AA15" s="85"/>
      <c r="AB15" s="88"/>
      <c r="AC15" s="86"/>
      <c r="AD15" s="86"/>
      <c r="AE15" s="86"/>
      <c r="AF15" s="86"/>
      <c r="AG15" s="86"/>
      <c r="AH15" s="85"/>
      <c r="AI15" s="88"/>
      <c r="AJ15" s="88"/>
      <c r="AK15" s="86"/>
      <c r="AL15" s="93" t="s">
        <v>138</v>
      </c>
      <c r="AM15" s="94"/>
      <c r="AN15" s="95"/>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row>
    <row r="18" spans="38:45" x14ac:dyDescent="0.15">
      <c r="AL18" s="3"/>
      <c r="AM18" s="3"/>
      <c r="AN18" s="3"/>
      <c r="AO18" s="3"/>
      <c r="AP18" s="3"/>
      <c r="AQ18" s="3"/>
      <c r="AR18" s="3"/>
      <c r="AS18" s="3"/>
    </row>
    <row r="19" spans="38:45" x14ac:dyDescent="0.15">
      <c r="AL19" s="3"/>
      <c r="AM19" s="3"/>
      <c r="AN19" s="3"/>
      <c r="AO19" s="3"/>
      <c r="AP19" s="3"/>
      <c r="AQ19" s="3"/>
      <c r="AR19" s="3"/>
      <c r="AS19" s="3"/>
    </row>
    <row r="20" spans="38:45" x14ac:dyDescent="0.15">
      <c r="AL20" s="3"/>
      <c r="AM20" s="3"/>
      <c r="AN20" s="3"/>
      <c r="AO20" s="3"/>
      <c r="AP20" s="3"/>
      <c r="AQ20" s="3"/>
      <c r="AR20" s="3"/>
      <c r="AS20" s="3"/>
    </row>
    <row r="21" spans="38:45" x14ac:dyDescent="0.15">
      <c r="AL21" s="3"/>
      <c r="AM21" s="3"/>
      <c r="AN21" s="3"/>
      <c r="AO21" s="3"/>
      <c r="AP21" s="3"/>
      <c r="AQ21" s="3"/>
      <c r="AR21" s="3"/>
      <c r="AS21" s="3"/>
    </row>
    <row r="22" spans="38:45" x14ac:dyDescent="0.15">
      <c r="AL22" s="3"/>
      <c r="AM22" s="3"/>
      <c r="AN22" s="3"/>
      <c r="AO22" s="3"/>
      <c r="AP22" s="3"/>
      <c r="AQ22" s="3"/>
      <c r="AR22" s="3"/>
      <c r="AS22" s="3"/>
    </row>
    <row r="23" spans="38:45" x14ac:dyDescent="0.15">
      <c r="AL23" s="3"/>
      <c r="AM23" s="3"/>
      <c r="AN23" s="3"/>
      <c r="AO23" s="3"/>
      <c r="AP23" s="3"/>
      <c r="AQ23" s="3"/>
      <c r="AR23" s="3"/>
      <c r="AS23" s="3"/>
    </row>
    <row r="24" spans="38:45" x14ac:dyDescent="0.15">
      <c r="AL24" s="3"/>
      <c r="AM24" s="3"/>
      <c r="AN24" s="3"/>
      <c r="AO24" s="3"/>
      <c r="AP24" s="3"/>
      <c r="AQ24" s="3"/>
      <c r="AR24" s="3"/>
      <c r="AS24" s="3"/>
    </row>
  </sheetData>
  <mergeCells count="33">
    <mergeCell ref="A3:C7"/>
    <mergeCell ref="D3:F3"/>
    <mergeCell ref="AL3:AM9"/>
    <mergeCell ref="AN3:AN14"/>
    <mergeCell ref="D4:F4"/>
    <mergeCell ref="D5:F5"/>
    <mergeCell ref="D6:F6"/>
    <mergeCell ref="D7:F7"/>
    <mergeCell ref="A8:B8"/>
    <mergeCell ref="C8:D8"/>
    <mergeCell ref="E8:F8"/>
    <mergeCell ref="A9:B9"/>
    <mergeCell ref="C9:D9"/>
    <mergeCell ref="E9:F9"/>
    <mergeCell ref="A10:B10"/>
    <mergeCell ref="C10:D10"/>
    <mergeCell ref="E10:F10"/>
    <mergeCell ref="AL10:AL12"/>
    <mergeCell ref="AM10:AM12"/>
    <mergeCell ref="A11:B11"/>
    <mergeCell ref="C11:D11"/>
    <mergeCell ref="E11:F11"/>
    <mergeCell ref="A12:B12"/>
    <mergeCell ref="C12:D12"/>
    <mergeCell ref="E12:F12"/>
    <mergeCell ref="A15:F15"/>
    <mergeCell ref="AL15:AN15"/>
    <mergeCell ref="A13:B13"/>
    <mergeCell ref="C13:D13"/>
    <mergeCell ref="E13:F13"/>
    <mergeCell ref="A14:B14"/>
    <mergeCell ref="C14:D14"/>
    <mergeCell ref="E14:F14"/>
  </mergeCells>
  <phoneticPr fontId="2"/>
  <pageMargins left="0.31496062992125984" right="0.31496062992125984" top="0.74803149606299213" bottom="0.74803149606299213" header="0.31496062992125984" footer="0.31496062992125984"/>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R92"/>
  <sheetViews>
    <sheetView showGridLines="0" view="pageBreakPreview" zoomScale="85" zoomScaleNormal="85" zoomScaleSheetLayoutView="85" workbookViewId="0"/>
  </sheetViews>
  <sheetFormatPr defaultRowHeight="13.5" x14ac:dyDescent="0.15"/>
  <cols>
    <col min="1" max="2" width="4.75" customWidth="1"/>
    <col min="3" max="3" width="3.25" customWidth="1"/>
    <col min="4" max="6" width="5.375" customWidth="1"/>
    <col min="7" max="37" width="2.75" style="3" customWidth="1"/>
    <col min="38" max="43" width="3" customWidth="1"/>
    <col min="44" max="44" width="19.875" customWidth="1"/>
    <col min="45" max="45" width="0.5" customWidth="1"/>
    <col min="141" max="141" width="9" customWidth="1"/>
  </cols>
  <sheetData>
    <row r="1" spans="1:44" ht="14.25" x14ac:dyDescent="0.15">
      <c r="A1" s="56" t="s">
        <v>65</v>
      </c>
    </row>
    <row r="2" spans="1:44" ht="30" customHeight="1" x14ac:dyDescent="0.15">
      <c r="A2" s="1" t="s">
        <v>20</v>
      </c>
      <c r="B2" s="2"/>
      <c r="C2" s="2"/>
      <c r="D2" s="2"/>
      <c r="E2" s="2"/>
      <c r="F2" s="2" t="s">
        <v>53</v>
      </c>
      <c r="G2" s="32"/>
      <c r="H2" s="32"/>
      <c r="I2" s="32"/>
      <c r="J2" s="32"/>
      <c r="K2" s="32"/>
      <c r="L2" s="32"/>
    </row>
    <row r="3" spans="1:44" ht="16.899999999999999" customHeight="1" x14ac:dyDescent="0.15">
      <c r="A3" s="1"/>
      <c r="B3" s="2"/>
      <c r="C3" s="2"/>
      <c r="D3" s="2"/>
      <c r="E3" s="2"/>
      <c r="F3" s="2"/>
      <c r="G3" s="32"/>
      <c r="H3" s="32"/>
      <c r="I3" s="32"/>
      <c r="J3" s="32"/>
      <c r="K3" s="32"/>
      <c r="L3" s="32"/>
    </row>
    <row r="4" spans="1:44" ht="20.25" customHeight="1" x14ac:dyDescent="0.15">
      <c r="A4" s="54" t="s">
        <v>63</v>
      </c>
      <c r="B4" s="2"/>
      <c r="C4" s="2"/>
      <c r="D4" s="2"/>
      <c r="E4" s="2"/>
      <c r="F4" s="2"/>
      <c r="G4" s="32"/>
      <c r="H4" s="32"/>
      <c r="I4" s="32"/>
      <c r="J4" s="32"/>
      <c r="K4" s="32"/>
      <c r="L4" s="32"/>
      <c r="AI4"/>
      <c r="AJ4"/>
      <c r="AK4"/>
    </row>
    <row r="5" spans="1:44" ht="20.25" customHeight="1" x14ac:dyDescent="0.15">
      <c r="A5" s="48" t="s">
        <v>44</v>
      </c>
      <c r="B5" s="144" t="s">
        <v>62</v>
      </c>
      <c r="C5" s="144"/>
      <c r="D5" s="144"/>
      <c r="E5" s="144"/>
      <c r="F5" s="144"/>
      <c r="G5" s="144"/>
      <c r="H5" s="144"/>
      <c r="I5" s="144"/>
      <c r="J5" s="144"/>
      <c r="K5" s="144"/>
      <c r="L5" s="144"/>
      <c r="M5" s="144"/>
      <c r="AI5"/>
      <c r="AJ5"/>
      <c r="AK5"/>
    </row>
    <row r="6" spans="1:44" ht="20.25" customHeight="1" x14ac:dyDescent="0.15">
      <c r="A6" s="55"/>
      <c r="B6" s="32"/>
      <c r="C6" s="32"/>
      <c r="D6" s="32"/>
      <c r="E6" s="32"/>
      <c r="F6" s="32"/>
      <c r="G6" s="32"/>
      <c r="H6" s="32"/>
      <c r="I6" s="32"/>
      <c r="J6" s="32"/>
      <c r="K6" s="32"/>
      <c r="L6" s="32"/>
      <c r="M6" s="32"/>
      <c r="AI6"/>
      <c r="AJ6"/>
      <c r="AK6"/>
    </row>
    <row r="7" spans="1:44" ht="20.25" customHeight="1" x14ac:dyDescent="0.15">
      <c r="A7" s="54" t="s">
        <v>61</v>
      </c>
      <c r="B7" s="2"/>
      <c r="C7" s="2"/>
      <c r="D7" s="2"/>
      <c r="E7" s="2"/>
      <c r="F7" s="2"/>
      <c r="G7" s="32"/>
      <c r="H7" s="32"/>
      <c r="I7" s="32"/>
      <c r="J7" s="32"/>
      <c r="K7" s="32"/>
      <c r="L7" s="32"/>
    </row>
    <row r="8" spans="1:44" ht="20.25" customHeight="1" x14ac:dyDescent="0.15">
      <c r="A8" s="32" t="s">
        <v>41</v>
      </c>
      <c r="B8" s="2" t="s">
        <v>50</v>
      </c>
      <c r="D8" s="2"/>
      <c r="E8" s="2"/>
      <c r="F8" s="3"/>
      <c r="I8" s="137">
        <f>AP16+AP22+AP28+AP34+AP40+AP46+AP52+AP58+AP64+AP70+AP76+AP82</f>
        <v>332</v>
      </c>
      <c r="J8" s="137"/>
      <c r="K8" s="32" t="s">
        <v>0</v>
      </c>
      <c r="L8" s="32"/>
      <c r="M8" s="32"/>
      <c r="N8" s="32"/>
      <c r="O8" s="32"/>
      <c r="P8" s="32"/>
    </row>
    <row r="9" spans="1:44" ht="20.25" customHeight="1" x14ac:dyDescent="0.15">
      <c r="A9" s="32" t="s">
        <v>42</v>
      </c>
      <c r="B9" s="2" t="s">
        <v>60</v>
      </c>
      <c r="D9" s="2"/>
      <c r="E9" s="2"/>
      <c r="F9" s="3"/>
      <c r="I9" s="137">
        <f>ROUNDUP(I8*0.285,0)</f>
        <v>95</v>
      </c>
      <c r="J9" s="137"/>
      <c r="K9" s="32" t="s">
        <v>0</v>
      </c>
      <c r="L9" s="17" t="s">
        <v>52</v>
      </c>
      <c r="M9" s="32"/>
      <c r="N9" s="32"/>
      <c r="O9" s="32"/>
      <c r="P9" s="32"/>
    </row>
    <row r="10" spans="1:44" ht="20.25" customHeight="1" x14ac:dyDescent="0.15">
      <c r="A10" s="32" t="s">
        <v>43</v>
      </c>
      <c r="B10" s="42" t="s">
        <v>59</v>
      </c>
      <c r="D10" s="2"/>
      <c r="E10" s="2"/>
      <c r="F10" s="3"/>
      <c r="I10" s="137">
        <f>AP19+AP25+AP31+AP37+AP43+AP49+AP55+AP61+AP67+AP73+AP79+AP85</f>
        <v>107</v>
      </c>
      <c r="J10" s="137"/>
      <c r="K10" s="32" t="s">
        <v>0</v>
      </c>
      <c r="L10" s="32"/>
      <c r="M10" s="32"/>
      <c r="N10" s="32"/>
      <c r="O10" s="32"/>
      <c r="P10" s="32"/>
      <c r="R10" s="38"/>
      <c r="S10" s="39"/>
      <c r="T10" s="39"/>
    </row>
    <row r="11" spans="1:44" ht="20.25" customHeight="1" x14ac:dyDescent="0.15">
      <c r="A11" s="1"/>
      <c r="B11" s="32" t="s">
        <v>42</v>
      </c>
      <c r="C11" s="32" t="str">
        <f>IF(I10&gt;=I9,"≦","&gt;")</f>
        <v>≦</v>
      </c>
      <c r="D11" s="32" t="s">
        <v>43</v>
      </c>
      <c r="E11" s="48" t="s">
        <v>44</v>
      </c>
      <c r="F11" s="49" t="str">
        <f>IF(I10&gt;=I9,"通期における週休２日達成","週休２日を達成していない")</f>
        <v>通期における週休２日達成</v>
      </c>
      <c r="G11" s="50"/>
      <c r="H11" s="50"/>
      <c r="I11" s="50"/>
      <c r="J11" s="50"/>
      <c r="K11" s="50"/>
      <c r="L11" s="50"/>
      <c r="M11" s="51"/>
      <c r="N11" s="51"/>
      <c r="O11" s="51"/>
      <c r="S11" s="38" t="s">
        <v>45</v>
      </c>
      <c r="T11" s="39"/>
      <c r="U11" s="39"/>
      <c r="AI11"/>
      <c r="AJ11"/>
      <c r="AK11"/>
      <c r="AR11" s="52"/>
    </row>
    <row r="12" spans="1:44" ht="20.25" customHeight="1" x14ac:dyDescent="0.15">
      <c r="A12" s="1"/>
      <c r="B12" s="2"/>
      <c r="C12" s="2"/>
      <c r="D12" s="2"/>
      <c r="E12" s="2"/>
      <c r="F12" s="2"/>
      <c r="G12" s="32"/>
      <c r="H12" s="32"/>
      <c r="I12" s="32"/>
      <c r="J12" s="32"/>
      <c r="K12" s="32"/>
      <c r="L12" s="32"/>
      <c r="S12" s="40" t="s">
        <v>46</v>
      </c>
      <c r="T12" s="39"/>
      <c r="U12" s="39"/>
      <c r="AI12"/>
      <c r="AJ12"/>
      <c r="AK12"/>
      <c r="AN12" s="23"/>
      <c r="AO12" s="31"/>
      <c r="AQ12" s="23"/>
      <c r="AR12" s="53"/>
    </row>
    <row r="13" spans="1:44" ht="20.25" customHeight="1" thickBot="1" x14ac:dyDescent="0.2">
      <c r="A13" s="1"/>
      <c r="B13" s="2"/>
      <c r="C13" s="2"/>
      <c r="D13" s="2"/>
      <c r="E13" s="2"/>
      <c r="F13" s="2"/>
      <c r="G13" s="32"/>
      <c r="H13" s="32"/>
      <c r="I13" s="32"/>
      <c r="J13" s="32"/>
      <c r="K13" s="32"/>
      <c r="L13" s="32"/>
      <c r="R13" s="40"/>
      <c r="S13" s="41" t="s">
        <v>47</v>
      </c>
      <c r="T13" s="43"/>
      <c r="U13" s="43"/>
      <c r="AI13"/>
      <c r="AJ13"/>
      <c r="AK13"/>
      <c r="AN13" s="23"/>
      <c r="AO13" s="47"/>
      <c r="AQ13" s="23"/>
      <c r="AR13" s="53"/>
    </row>
    <row r="14" spans="1:44" ht="20.25" customHeight="1" x14ac:dyDescent="0.15">
      <c r="A14" s="106" t="s">
        <v>68</v>
      </c>
      <c r="B14" s="107"/>
      <c r="C14" s="107"/>
      <c r="D14" s="90" t="s">
        <v>19</v>
      </c>
      <c r="E14" s="91"/>
      <c r="F14" s="92"/>
      <c r="G14" s="14">
        <v>1</v>
      </c>
      <c r="H14" s="14">
        <v>2</v>
      </c>
      <c r="I14" s="14">
        <v>3</v>
      </c>
      <c r="J14" s="14">
        <v>4</v>
      </c>
      <c r="K14" s="14">
        <v>5</v>
      </c>
      <c r="L14" s="25">
        <v>6</v>
      </c>
      <c r="M14" s="25">
        <v>7</v>
      </c>
      <c r="N14" s="26">
        <v>8</v>
      </c>
      <c r="O14" s="26">
        <v>9</v>
      </c>
      <c r="P14" s="26">
        <v>10</v>
      </c>
      <c r="Q14" s="26">
        <v>11</v>
      </c>
      <c r="R14" s="26">
        <v>12</v>
      </c>
      <c r="S14" s="25">
        <v>13</v>
      </c>
      <c r="T14" s="25">
        <v>14</v>
      </c>
      <c r="U14" s="26">
        <v>15</v>
      </c>
      <c r="V14" s="26">
        <v>16</v>
      </c>
      <c r="W14" s="26">
        <v>17</v>
      </c>
      <c r="X14" s="26">
        <v>18</v>
      </c>
      <c r="Y14" s="26">
        <v>19</v>
      </c>
      <c r="Z14" s="25">
        <v>20</v>
      </c>
      <c r="AA14" s="25">
        <v>21</v>
      </c>
      <c r="AB14" s="26">
        <v>22</v>
      </c>
      <c r="AC14" s="26">
        <v>23</v>
      </c>
      <c r="AD14" s="26">
        <v>24</v>
      </c>
      <c r="AE14" s="26">
        <v>25</v>
      </c>
      <c r="AF14" s="26">
        <v>26</v>
      </c>
      <c r="AG14" s="25">
        <v>27</v>
      </c>
      <c r="AH14" s="25">
        <v>28</v>
      </c>
      <c r="AI14" s="14">
        <v>29</v>
      </c>
      <c r="AJ14" s="14">
        <v>30</v>
      </c>
      <c r="AK14" s="22"/>
      <c r="AL14" s="140" t="s">
        <v>21</v>
      </c>
      <c r="AM14" s="141"/>
      <c r="AN14" s="141"/>
      <c r="AO14" s="141"/>
      <c r="AP14" s="141"/>
      <c r="AQ14" s="142"/>
      <c r="AR14" s="44" t="s">
        <v>55</v>
      </c>
    </row>
    <row r="15" spans="1:44" ht="20.25" customHeight="1" x14ac:dyDescent="0.15">
      <c r="A15" s="108"/>
      <c r="B15" s="109"/>
      <c r="C15" s="109"/>
      <c r="D15" s="104" t="s">
        <v>9</v>
      </c>
      <c r="E15" s="121"/>
      <c r="F15" s="105"/>
      <c r="G15" s="8" t="s">
        <v>1</v>
      </c>
      <c r="H15" s="29" t="s">
        <v>11</v>
      </c>
      <c r="I15" s="29" t="s">
        <v>12</v>
      </c>
      <c r="J15" s="28" t="s">
        <v>4</v>
      </c>
      <c r="K15" s="28" t="s">
        <v>5</v>
      </c>
      <c r="L15" s="27" t="s">
        <v>6</v>
      </c>
      <c r="M15" s="27" t="s">
        <v>7</v>
      </c>
      <c r="N15" s="28" t="s">
        <v>8</v>
      </c>
      <c r="O15" s="28" t="s">
        <v>2</v>
      </c>
      <c r="P15" s="28" t="s">
        <v>3</v>
      </c>
      <c r="Q15" s="28" t="s">
        <v>4</v>
      </c>
      <c r="R15" s="28" t="s">
        <v>5</v>
      </c>
      <c r="S15" s="27" t="s">
        <v>6</v>
      </c>
      <c r="T15" s="27" t="s">
        <v>7</v>
      </c>
      <c r="U15" s="28" t="s">
        <v>8</v>
      </c>
      <c r="V15" s="28" t="s">
        <v>2</v>
      </c>
      <c r="W15" s="28" t="s">
        <v>3</v>
      </c>
      <c r="X15" s="28" t="s">
        <v>4</v>
      </c>
      <c r="Y15" s="28" t="s">
        <v>5</v>
      </c>
      <c r="Z15" s="30" t="s">
        <v>15</v>
      </c>
      <c r="AA15" s="30" t="s">
        <v>0</v>
      </c>
      <c r="AB15" s="28" t="s">
        <v>1</v>
      </c>
      <c r="AC15" s="29" t="s">
        <v>11</v>
      </c>
      <c r="AD15" s="29" t="s">
        <v>12</v>
      </c>
      <c r="AE15" s="8" t="s">
        <v>13</v>
      </c>
      <c r="AF15" s="8" t="s">
        <v>14</v>
      </c>
      <c r="AG15" s="27" t="s">
        <v>6</v>
      </c>
      <c r="AH15" s="27" t="s">
        <v>7</v>
      </c>
      <c r="AI15" s="28" t="s">
        <v>8</v>
      </c>
      <c r="AJ15" s="28" t="s">
        <v>2</v>
      </c>
      <c r="AK15" s="15"/>
      <c r="AL15" s="127"/>
      <c r="AM15" s="128"/>
      <c r="AN15" s="128"/>
      <c r="AO15" s="128"/>
      <c r="AP15" s="128"/>
      <c r="AQ15" s="143"/>
      <c r="AR15" s="66">
        <f>AP19/AP16</f>
        <v>0.26666666666666666</v>
      </c>
    </row>
    <row r="16" spans="1:44" ht="20.25" customHeight="1" x14ac:dyDescent="0.15">
      <c r="A16" s="108"/>
      <c r="B16" s="109"/>
      <c r="C16" s="109"/>
      <c r="D16" s="104" t="s">
        <v>16</v>
      </c>
      <c r="E16" s="121"/>
      <c r="F16" s="105"/>
      <c r="G16" s="8" t="s">
        <v>23</v>
      </c>
      <c r="H16" s="8" t="s">
        <v>23</v>
      </c>
      <c r="I16" s="8" t="s">
        <v>23</v>
      </c>
      <c r="J16" s="8" t="s">
        <v>23</v>
      </c>
      <c r="K16" s="8" t="s">
        <v>23</v>
      </c>
      <c r="L16" s="8" t="s">
        <v>23</v>
      </c>
      <c r="M16" s="7" t="s">
        <v>23</v>
      </c>
      <c r="N16" s="7" t="s">
        <v>23</v>
      </c>
      <c r="O16" s="8" t="s">
        <v>23</v>
      </c>
      <c r="P16" s="8" t="s">
        <v>23</v>
      </c>
      <c r="Q16" s="8" t="s">
        <v>23</v>
      </c>
      <c r="R16" s="8" t="s">
        <v>23</v>
      </c>
      <c r="S16" s="8" t="s">
        <v>23</v>
      </c>
      <c r="T16" s="7" t="s">
        <v>23</v>
      </c>
      <c r="U16" s="7" t="s">
        <v>23</v>
      </c>
      <c r="V16" s="8" t="s">
        <v>23</v>
      </c>
      <c r="W16" s="8" t="s">
        <v>23</v>
      </c>
      <c r="X16" s="8" t="s">
        <v>23</v>
      </c>
      <c r="Y16" s="8" t="s">
        <v>23</v>
      </c>
      <c r="Z16" s="8" t="s">
        <v>23</v>
      </c>
      <c r="AA16" s="7" t="s">
        <v>23</v>
      </c>
      <c r="AB16" s="7" t="s">
        <v>23</v>
      </c>
      <c r="AC16" s="8" t="s">
        <v>23</v>
      </c>
      <c r="AD16" s="8" t="s">
        <v>23</v>
      </c>
      <c r="AE16" s="8" t="s">
        <v>23</v>
      </c>
      <c r="AF16" s="8" t="s">
        <v>23</v>
      </c>
      <c r="AG16" s="8" t="s">
        <v>23</v>
      </c>
      <c r="AH16" s="7" t="s">
        <v>23</v>
      </c>
      <c r="AI16" s="7" t="s">
        <v>23</v>
      </c>
      <c r="AJ16" s="7" t="s">
        <v>23</v>
      </c>
      <c r="AK16" s="15"/>
      <c r="AL16" s="127" t="s">
        <v>51</v>
      </c>
      <c r="AM16" s="128"/>
      <c r="AN16" s="128"/>
      <c r="AO16" s="128"/>
      <c r="AP16" s="125">
        <f>COUNTIF(G16:AK16,プルダウン!$B$3)+COUNTIF(G16:AK16,プルダウン!$B$4)</f>
        <v>30</v>
      </c>
      <c r="AQ16" s="126"/>
      <c r="AR16" s="61" t="s">
        <v>64</v>
      </c>
    </row>
    <row r="17" spans="1:44" ht="20.25" hidden="1" customHeight="1" x14ac:dyDescent="0.15">
      <c r="A17" s="108"/>
      <c r="B17" s="109"/>
      <c r="C17" s="109"/>
      <c r="D17" s="138"/>
      <c r="E17" s="111"/>
      <c r="F17" s="139"/>
      <c r="G17" s="8">
        <f>IF(G16=プルダウン!$B$3,IF(G19=プルダウン!$D$4,1,IF(G19=プルダウン!$D$5,1,0)),IF(G16=プルダウン!$B$4,IF(G19=プルダウン!$D$4,1,IF(G19=プルダウン!$D$5,1,0))))</f>
        <v>0</v>
      </c>
      <c r="H17" s="8">
        <f>IF(H16=プルダウン!$B$3,IF(H19=プルダウン!$D$4,1,IF(H19=プルダウン!$D$5,1,0)),IF(H16=プルダウン!$B$4,IF(H19=プルダウン!$D$4,1,IF(H19=プルダウン!$D$5,1,0))))</f>
        <v>0</v>
      </c>
      <c r="I17" s="7">
        <f>IF(I16=プルダウン!$B$3,IF(I19=プルダウン!$D$4,1,IF(I19=プルダウン!$D$5,1,0)),IF(I16=プルダウン!$B$4,IF(I19=プルダウン!$D$4,1,IF(I19=プルダウン!$D$5,1,0))))</f>
        <v>0</v>
      </c>
      <c r="J17" s="7">
        <f>IF(J16=プルダウン!$B$3,IF(J19=プルダウン!$D$4,1,IF(J19=プルダウン!$D$5,1,0)),IF(J16=プルダウン!$B$4,IF(J19=プルダウン!$D$4,1,IF(J19=プルダウン!$D$5,1,0))))</f>
        <v>0</v>
      </c>
      <c r="K17" s="7">
        <f>IF(K16=プルダウン!$B$3,IF(K19=プルダウン!$D$4,1,IF(K19=プルダウン!$D$5,1,0)),IF(K16=プルダウン!$B$4,IF(K19=プルダウン!$D$4,1,IF(K19=プルダウン!$D$5,1,0))))</f>
        <v>0</v>
      </c>
      <c r="L17" s="7">
        <f>IF(L16=プルダウン!$B$3,IF(L19=プルダウン!$D$4,1,IF(L19=プルダウン!$D$5,1,0)),IF(L16=プルダウン!$B$4,IF(L19=プルダウン!$D$4,1,IF(L19=プルダウン!$D$5,1,0))))</f>
        <v>1</v>
      </c>
      <c r="M17" s="8">
        <f>IF(M16=プルダウン!$B$3,IF(M19=プルダウン!$D$4,1,IF(M19=プルダウン!$D$5,1,0)),IF(M16=プルダウン!$B$4,IF(M19=プルダウン!$D$4,1,IF(M19=プルダウン!$D$5,1,0))))</f>
        <v>1</v>
      </c>
      <c r="N17" s="8">
        <f>IF(N16=プルダウン!$B$3,IF(N19=プルダウン!$D$4,1,IF(N19=プルダウン!$D$5,1,0)),IF(N16=プルダウン!$B$4,IF(N19=プルダウン!$D$4,1,IF(N19=プルダウン!$D$5,1,0))))</f>
        <v>0</v>
      </c>
      <c r="O17" s="8">
        <f>IF(O16=プルダウン!$B$3,IF(O19=プルダウン!$D$4,1,IF(O19=プルダウン!$D$5,1,0)),IF(O16=プルダウン!$B$4,IF(O19=プルダウン!$D$4,1,IF(O19=プルダウン!$D$5,1,0))))</f>
        <v>0</v>
      </c>
      <c r="P17" s="8">
        <f>IF(P16=プルダウン!$B$3,IF(P19=プルダウン!$D$4,1,IF(P19=プルダウン!$D$5,1,0)),IF(P16=プルダウン!$B$4,IF(P19=プルダウン!$D$4,1,IF(P19=プルダウン!$D$5,1,0))))</f>
        <v>0</v>
      </c>
      <c r="Q17" s="8">
        <f>IF(Q16=プルダウン!$B$3,IF(Q19=プルダウン!$D$4,1,IF(Q19=プルダウン!$D$5,1,0)),IF(Q16=プルダウン!$B$4,IF(Q19=プルダウン!$D$4,1,IF(Q19=プルダウン!$D$5,1,0))))</f>
        <v>0</v>
      </c>
      <c r="R17" s="7">
        <f>IF(R16=プルダウン!$B$3,IF(R19=プルダウン!$D$4,1,IF(R19=プルダウン!$D$5,1,0)),IF(R16=プルダウン!$B$4,IF(R19=プルダウン!$D$4,1,IF(R19=プルダウン!$D$5,1,0))))</f>
        <v>0</v>
      </c>
      <c r="S17" s="7">
        <f>IF(S16=プルダウン!$B$3,IF(S19=プルダウン!$D$4,1,IF(S19=プルダウン!$D$5,1,0)),IF(S16=プルダウン!$B$4,IF(S19=プルダウン!$D$4,1,IF(S19=プルダウン!$D$5,1,0))))</f>
        <v>1</v>
      </c>
      <c r="T17" s="8">
        <f>IF(T16=プルダウン!$B$3,IF(T19=プルダウン!$D$4,1,IF(T19=プルダウン!$D$5,1,0)),IF(T16=プルダウン!$B$4,IF(T19=プルダウン!$D$4,1,IF(T19=プルダウン!$D$5,1,0))))</f>
        <v>1</v>
      </c>
      <c r="U17" s="8">
        <f>IF(U16=プルダウン!$B$3,IF(U19=プルダウン!$D$4,1,IF(U19=プルダウン!$D$5,1,0)),IF(U16=プルダウン!$B$4,IF(U19=プルダウン!$D$4,1,IF(U19=プルダウン!$D$5,1,0))))</f>
        <v>0</v>
      </c>
      <c r="V17" s="8">
        <f>IF(V16=プルダウン!$B$3,IF(V19=プルダウン!$D$4,1,IF(V19=プルダウン!$D$5,1,0)),IF(V16=プルダウン!$B$4,IF(V19=プルダウン!$D$4,1,IF(V19=プルダウン!$D$5,1,0))))</f>
        <v>0</v>
      </c>
      <c r="W17" s="8">
        <f>IF(W16=プルダウン!$B$3,IF(W19=プルダウン!$D$4,1,IF(W19=プルダウン!$D$5,1,0)),IF(W16=プルダウン!$B$4,IF(W19=プルダウン!$D$4,1,IF(W19=プルダウン!$D$5,1,0))))</f>
        <v>0</v>
      </c>
      <c r="X17" s="8">
        <f>IF(X16=プルダウン!$B$3,IF(X19=プルダウン!$D$4,1,IF(X19=プルダウン!$D$5,1,0)),IF(X16=プルダウン!$B$4,IF(X19=プルダウン!$D$4,1,IF(X19=プルダウン!$D$5,1,0))))</f>
        <v>0</v>
      </c>
      <c r="Y17" s="8">
        <f>IF(Y16=プルダウン!$B$3,IF(Y19=プルダウン!$D$4,1,IF(Y19=プルダウン!$D$5,1,0)),IF(Y16=プルダウン!$B$4,IF(Y19=プルダウン!$D$4,1,IF(Y19=プルダウン!$D$5,1,0))))</f>
        <v>0</v>
      </c>
      <c r="Z17" s="8">
        <f>IF(Z16=プルダウン!$B$3,IF(Z19=プルダウン!$D$4,1,IF(Z19=プルダウン!$D$5,1,0)),IF(Z16=プルダウン!$B$4,IF(Z19=プルダウン!$D$4,1,IF(Z19=プルダウン!$D$5,1,0))))</f>
        <v>1</v>
      </c>
      <c r="AA17" s="8">
        <f>IF(AA16=プルダウン!$B$3,IF(AA19=プルダウン!$D$4,1,IF(AA19=プルダウン!$D$5,1,0)),IF(AA16=プルダウン!$B$4,IF(AA19=プルダウン!$D$4,1,IF(AA19=プルダウン!$D$5,1,0))))</f>
        <v>1</v>
      </c>
      <c r="AB17" s="8">
        <f>IF(AB16=プルダウン!$B$3,IF(AB19=プルダウン!$D$4,1,IF(AB19=プルダウン!$D$5,1,0)),IF(AB16=プルダウン!$B$4,IF(AB19=プルダウン!$D$4,1,IF(AB19=プルダウン!$D$5,1,0))))</f>
        <v>0</v>
      </c>
      <c r="AC17" s="8">
        <f>IF(AC16=プルダウン!$B$3,IF(AC19=プルダウン!$D$4,1,IF(AC19=プルダウン!$D$5,1,0)),IF(AC16=プルダウン!$B$4,IF(AC19=プルダウン!$D$4,1,IF(AC19=プルダウン!$D$5,1,0))))</f>
        <v>0</v>
      </c>
      <c r="AD17" s="8">
        <f>IF(AD16=プルダウン!$B$3,IF(AD19=プルダウン!$D$4,1,IF(AD19=プルダウン!$D$5,1,0)),IF(AD16=プルダウン!$B$4,IF(AD19=プルダウン!$D$4,1,IF(AD19=プルダウン!$D$5,1,0))))</f>
        <v>0</v>
      </c>
      <c r="AE17" s="8">
        <f>IF(AE16=プルダウン!$B$3,IF(AE19=プルダウン!$D$4,1,IF(AE19=プルダウン!$D$5,1,0)),IF(AE16=プルダウン!$B$4,IF(AE19=プルダウン!$D$4,1,IF(AE19=プルダウン!$D$5,1,0))))</f>
        <v>0</v>
      </c>
      <c r="AF17" s="7">
        <f>IF(AF16=プルダウン!$B$3,IF(AF19=プルダウン!$D$4,1,IF(AF19=プルダウン!$D$5,1,0)),IF(AF16=プルダウン!$B$4,IF(AF19=プルダウン!$D$4,1,IF(AF19=プルダウン!$D$5,1,0))))</f>
        <v>0</v>
      </c>
      <c r="AG17" s="7">
        <f>IF(AG16=プルダウン!$B$3,IF(AG19=プルダウン!$D$4,1,IF(AG19=プルダウン!$D$5,1,0)),IF(AG16=プルダウン!$B$4,IF(AG19=プルダウン!$D$4,1,IF(AG19=プルダウン!$D$5,1,0))))</f>
        <v>1</v>
      </c>
      <c r="AH17" s="8">
        <f>IF(AH16=プルダウン!$B$3,IF(AH19=プルダウン!$D$4,1,IF(AH19=プルダウン!$D$5,1,0)),IF(AH16=プルダウン!$B$4,IF(AH19=プルダウン!$D$4,1,IF(AH19=プルダウン!$D$5,1,0))))</f>
        <v>1</v>
      </c>
      <c r="AI17" s="8">
        <f>IF(AI16=プルダウン!$B$3,IF(AI19=プルダウン!$D$4,1,IF(AI19=プルダウン!$D$5,1,0)),IF(AI16=プルダウン!$B$4,IF(AI19=プルダウン!$D$4,1,IF(AI19=プルダウン!$D$5,1,0))))</f>
        <v>0</v>
      </c>
      <c r="AJ17" s="8">
        <f>IF(AJ16=プルダウン!$B$3,IF(AJ19=プルダウン!$D$4,1,IF(AJ19=プルダウン!$D$5,1,0)),IF(AJ16=プルダウン!$B$4,IF(AJ19=プルダウン!$D$4,1,IF(AJ19=プルダウン!$D$5,1,0))))</f>
        <v>0</v>
      </c>
      <c r="AK17" s="15" t="b">
        <f>IF(AK16=プルダウン!$B$3,IF(AK19=プルダウン!$D$4,1,IF(AK19=プルダウン!$D$5,1,0)),IF(AK16=プルダウン!$B$4,IF(AK19=プルダウン!$D$4,1,IF(AK19=プルダウン!$D$5,1,0))))</f>
        <v>0</v>
      </c>
      <c r="AL17" s="127"/>
      <c r="AM17" s="128"/>
      <c r="AN17" s="128"/>
      <c r="AO17" s="128"/>
      <c r="AP17" s="125"/>
      <c r="AQ17" s="126"/>
      <c r="AR17" s="65"/>
    </row>
    <row r="18" spans="1:44" ht="20.25" customHeight="1" x14ac:dyDescent="0.15">
      <c r="A18" s="108"/>
      <c r="B18" s="109"/>
      <c r="C18" s="109"/>
      <c r="D18" s="104" t="s">
        <v>66</v>
      </c>
      <c r="E18" s="121"/>
      <c r="F18" s="105"/>
      <c r="G18" s="8" t="s">
        <v>35</v>
      </c>
      <c r="H18" s="8" t="s">
        <v>35</v>
      </c>
      <c r="I18" s="8" t="s">
        <v>35</v>
      </c>
      <c r="J18" s="8" t="s">
        <v>35</v>
      </c>
      <c r="K18" s="8" t="s">
        <v>35</v>
      </c>
      <c r="L18" s="8" t="s">
        <v>36</v>
      </c>
      <c r="M18" s="8" t="s">
        <v>36</v>
      </c>
      <c r="N18" s="8" t="s">
        <v>35</v>
      </c>
      <c r="O18" s="8" t="s">
        <v>35</v>
      </c>
      <c r="P18" s="8" t="s">
        <v>35</v>
      </c>
      <c r="Q18" s="8" t="s">
        <v>35</v>
      </c>
      <c r="R18" s="8" t="s">
        <v>35</v>
      </c>
      <c r="S18" s="8" t="s">
        <v>36</v>
      </c>
      <c r="T18" s="8" t="s">
        <v>36</v>
      </c>
      <c r="U18" s="8" t="s">
        <v>35</v>
      </c>
      <c r="V18" s="8" t="s">
        <v>35</v>
      </c>
      <c r="W18" s="8" t="s">
        <v>35</v>
      </c>
      <c r="X18" s="8" t="s">
        <v>35</v>
      </c>
      <c r="Y18" s="8" t="s">
        <v>35</v>
      </c>
      <c r="Z18" s="8" t="s">
        <v>36</v>
      </c>
      <c r="AA18" s="8" t="s">
        <v>36</v>
      </c>
      <c r="AB18" s="8" t="s">
        <v>35</v>
      </c>
      <c r="AC18" s="8" t="s">
        <v>35</v>
      </c>
      <c r="AD18" s="8" t="s">
        <v>35</v>
      </c>
      <c r="AE18" s="8" t="s">
        <v>35</v>
      </c>
      <c r="AF18" s="8" t="s">
        <v>35</v>
      </c>
      <c r="AG18" s="8" t="s">
        <v>36</v>
      </c>
      <c r="AH18" s="8" t="s">
        <v>36</v>
      </c>
      <c r="AI18" s="8" t="s">
        <v>35</v>
      </c>
      <c r="AJ18" s="8" t="s">
        <v>35</v>
      </c>
      <c r="AK18" s="15"/>
      <c r="AL18" s="127"/>
      <c r="AM18" s="128"/>
      <c r="AN18" s="128"/>
      <c r="AO18" s="128"/>
      <c r="AP18" s="125"/>
      <c r="AQ18" s="126"/>
      <c r="AR18" s="123" t="s">
        <v>81</v>
      </c>
    </row>
    <row r="19" spans="1:44" ht="20.25" customHeight="1" thickBot="1" x14ac:dyDescent="0.2">
      <c r="A19" s="110"/>
      <c r="B19" s="111"/>
      <c r="C19" s="111"/>
      <c r="D19" s="134" t="s">
        <v>67</v>
      </c>
      <c r="E19" s="135"/>
      <c r="F19" s="136"/>
      <c r="G19" s="8" t="s">
        <v>35</v>
      </c>
      <c r="H19" s="8" t="s">
        <v>35</v>
      </c>
      <c r="I19" s="8" t="s">
        <v>35</v>
      </c>
      <c r="J19" s="8" t="s">
        <v>35</v>
      </c>
      <c r="K19" s="8" t="s">
        <v>35</v>
      </c>
      <c r="L19" s="8" t="s">
        <v>36</v>
      </c>
      <c r="M19" s="8" t="s">
        <v>36</v>
      </c>
      <c r="N19" s="8" t="s">
        <v>35</v>
      </c>
      <c r="O19" s="8" t="s">
        <v>35</v>
      </c>
      <c r="P19" s="8" t="s">
        <v>35</v>
      </c>
      <c r="Q19" s="8" t="s">
        <v>35</v>
      </c>
      <c r="R19" s="8" t="s">
        <v>35</v>
      </c>
      <c r="S19" s="8" t="s">
        <v>36</v>
      </c>
      <c r="T19" s="8" t="s">
        <v>36</v>
      </c>
      <c r="U19" s="8" t="s">
        <v>35</v>
      </c>
      <c r="V19" s="8" t="s">
        <v>35</v>
      </c>
      <c r="W19" s="8" t="s">
        <v>35</v>
      </c>
      <c r="X19" s="8" t="s">
        <v>35</v>
      </c>
      <c r="Y19" s="8" t="s">
        <v>35</v>
      </c>
      <c r="Z19" s="8" t="s">
        <v>36</v>
      </c>
      <c r="AA19" s="8" t="s">
        <v>36</v>
      </c>
      <c r="AB19" s="8" t="s">
        <v>35</v>
      </c>
      <c r="AC19" s="8" t="s">
        <v>35</v>
      </c>
      <c r="AD19" s="8" t="s">
        <v>35</v>
      </c>
      <c r="AE19" s="8" t="s">
        <v>35</v>
      </c>
      <c r="AF19" s="8" t="s">
        <v>35</v>
      </c>
      <c r="AG19" s="8" t="s">
        <v>36</v>
      </c>
      <c r="AH19" s="8" t="s">
        <v>36</v>
      </c>
      <c r="AI19" s="20" t="s">
        <v>35</v>
      </c>
      <c r="AJ19" s="20" t="s">
        <v>35</v>
      </c>
      <c r="AK19" s="21"/>
      <c r="AL19" s="129" t="s">
        <v>22</v>
      </c>
      <c r="AM19" s="130"/>
      <c r="AN19" s="130"/>
      <c r="AO19" s="130"/>
      <c r="AP19" s="131">
        <f>SUM(G17:AK17)</f>
        <v>8</v>
      </c>
      <c r="AQ19" s="132"/>
      <c r="AR19" s="124"/>
    </row>
    <row r="20" spans="1:44" ht="20.25" customHeight="1" x14ac:dyDescent="0.15">
      <c r="A20" s="106" t="s">
        <v>69</v>
      </c>
      <c r="B20" s="107"/>
      <c r="C20" s="107"/>
      <c r="D20" s="90" t="s">
        <v>19</v>
      </c>
      <c r="E20" s="91"/>
      <c r="F20" s="92"/>
      <c r="G20" s="14">
        <v>1</v>
      </c>
      <c r="H20" s="14">
        <v>2</v>
      </c>
      <c r="I20" s="4">
        <v>3</v>
      </c>
      <c r="J20" s="4">
        <v>4</v>
      </c>
      <c r="K20" s="4">
        <v>5</v>
      </c>
      <c r="L20" s="4">
        <v>6</v>
      </c>
      <c r="M20" s="14">
        <v>7</v>
      </c>
      <c r="N20" s="14">
        <v>8</v>
      </c>
      <c r="O20" s="14">
        <v>9</v>
      </c>
      <c r="P20" s="14">
        <v>10</v>
      </c>
      <c r="Q20" s="4">
        <v>11</v>
      </c>
      <c r="R20" s="4">
        <v>12</v>
      </c>
      <c r="S20" s="14">
        <v>13</v>
      </c>
      <c r="T20" s="14">
        <v>14</v>
      </c>
      <c r="U20" s="14">
        <v>15</v>
      </c>
      <c r="V20" s="14">
        <v>16</v>
      </c>
      <c r="W20" s="14">
        <v>17</v>
      </c>
      <c r="X20" s="4">
        <v>18</v>
      </c>
      <c r="Y20" s="4">
        <v>19</v>
      </c>
      <c r="Z20" s="14">
        <v>20</v>
      </c>
      <c r="AA20" s="14">
        <v>21</v>
      </c>
      <c r="AB20" s="14">
        <v>22</v>
      </c>
      <c r="AC20" s="14">
        <v>23</v>
      </c>
      <c r="AD20" s="14">
        <v>24</v>
      </c>
      <c r="AE20" s="4">
        <v>25</v>
      </c>
      <c r="AF20" s="4">
        <v>26</v>
      </c>
      <c r="AG20" s="14">
        <v>27</v>
      </c>
      <c r="AH20" s="14">
        <v>28</v>
      </c>
      <c r="AI20" s="6">
        <v>29</v>
      </c>
      <c r="AJ20" s="6">
        <v>30</v>
      </c>
      <c r="AK20" s="16">
        <v>31</v>
      </c>
      <c r="AL20" s="140" t="s">
        <v>21</v>
      </c>
      <c r="AM20" s="141"/>
      <c r="AN20" s="141"/>
      <c r="AO20" s="141"/>
      <c r="AP20" s="141"/>
      <c r="AQ20" s="142"/>
      <c r="AR20" s="44" t="s">
        <v>55</v>
      </c>
    </row>
    <row r="21" spans="1:44" ht="20.25" customHeight="1" x14ac:dyDescent="0.15">
      <c r="A21" s="108"/>
      <c r="B21" s="109"/>
      <c r="C21" s="109"/>
      <c r="D21" s="104" t="s">
        <v>9</v>
      </c>
      <c r="E21" s="121"/>
      <c r="F21" s="105"/>
      <c r="G21" s="29" t="s">
        <v>12</v>
      </c>
      <c r="H21" s="28" t="s">
        <v>4</v>
      </c>
      <c r="I21" s="30" t="s">
        <v>5</v>
      </c>
      <c r="J21" s="27" t="s">
        <v>6</v>
      </c>
      <c r="K21" s="27" t="s">
        <v>7</v>
      </c>
      <c r="L21" s="30" t="s">
        <v>8</v>
      </c>
      <c r="M21" s="28" t="s">
        <v>2</v>
      </c>
      <c r="N21" s="28" t="s">
        <v>3</v>
      </c>
      <c r="O21" s="28" t="s">
        <v>4</v>
      </c>
      <c r="P21" s="28" t="s">
        <v>5</v>
      </c>
      <c r="Q21" s="27" t="s">
        <v>6</v>
      </c>
      <c r="R21" s="27" t="s">
        <v>7</v>
      </c>
      <c r="S21" s="28" t="s">
        <v>8</v>
      </c>
      <c r="T21" s="28" t="s">
        <v>2</v>
      </c>
      <c r="U21" s="28" t="s">
        <v>3</v>
      </c>
      <c r="V21" s="28" t="s">
        <v>4</v>
      </c>
      <c r="W21" s="28" t="s">
        <v>5</v>
      </c>
      <c r="X21" s="30" t="s">
        <v>15</v>
      </c>
      <c r="Y21" s="30" t="s">
        <v>0</v>
      </c>
      <c r="Z21" s="28" t="s">
        <v>1</v>
      </c>
      <c r="AA21" s="29" t="s">
        <v>11</v>
      </c>
      <c r="AB21" s="29" t="s">
        <v>12</v>
      </c>
      <c r="AC21" s="8" t="s">
        <v>13</v>
      </c>
      <c r="AD21" s="8" t="s">
        <v>14</v>
      </c>
      <c r="AE21" s="27" t="s">
        <v>6</v>
      </c>
      <c r="AF21" s="27" t="s">
        <v>7</v>
      </c>
      <c r="AG21" s="28" t="s">
        <v>8</v>
      </c>
      <c r="AH21" s="28" t="s">
        <v>2</v>
      </c>
      <c r="AI21" s="29" t="s">
        <v>12</v>
      </c>
      <c r="AJ21" s="28" t="s">
        <v>4</v>
      </c>
      <c r="AK21" s="28" t="s">
        <v>5</v>
      </c>
      <c r="AL21" s="127"/>
      <c r="AM21" s="128"/>
      <c r="AN21" s="128"/>
      <c r="AO21" s="128"/>
      <c r="AP21" s="128"/>
      <c r="AQ21" s="143"/>
      <c r="AR21" s="66">
        <f t="shared" ref="AR21" si="0">AP25/AP22</f>
        <v>0.32258064516129031</v>
      </c>
    </row>
    <row r="22" spans="1:44" ht="20.25" customHeight="1" x14ac:dyDescent="0.15">
      <c r="A22" s="108"/>
      <c r="B22" s="109"/>
      <c r="C22" s="109"/>
      <c r="D22" s="104" t="s">
        <v>16</v>
      </c>
      <c r="E22" s="121"/>
      <c r="F22" s="105"/>
      <c r="G22" s="8" t="s">
        <v>23</v>
      </c>
      <c r="H22" s="8" t="s">
        <v>23</v>
      </c>
      <c r="I22" s="7" t="s">
        <v>23</v>
      </c>
      <c r="J22" s="7" t="s">
        <v>23</v>
      </c>
      <c r="K22" s="7" t="s">
        <v>23</v>
      </c>
      <c r="L22" s="7" t="s">
        <v>23</v>
      </c>
      <c r="M22" s="8" t="s">
        <v>23</v>
      </c>
      <c r="N22" s="8" t="s">
        <v>23</v>
      </c>
      <c r="O22" s="8" t="s">
        <v>23</v>
      </c>
      <c r="P22" s="8" t="s">
        <v>23</v>
      </c>
      <c r="Q22" s="8" t="s">
        <v>23</v>
      </c>
      <c r="R22" s="7" t="s">
        <v>23</v>
      </c>
      <c r="S22" s="7" t="s">
        <v>23</v>
      </c>
      <c r="T22" s="8" t="s">
        <v>23</v>
      </c>
      <c r="U22" s="8" t="s">
        <v>23</v>
      </c>
      <c r="V22" s="8" t="s">
        <v>23</v>
      </c>
      <c r="W22" s="8" t="s">
        <v>23</v>
      </c>
      <c r="X22" s="8" t="s">
        <v>23</v>
      </c>
      <c r="Y22" s="7" t="s">
        <v>23</v>
      </c>
      <c r="Z22" s="8" t="s">
        <v>23</v>
      </c>
      <c r="AA22" s="7" t="s">
        <v>23</v>
      </c>
      <c r="AB22" s="7" t="s">
        <v>23</v>
      </c>
      <c r="AC22" s="8" t="s">
        <v>23</v>
      </c>
      <c r="AD22" s="8" t="s">
        <v>23</v>
      </c>
      <c r="AE22" s="8" t="s">
        <v>23</v>
      </c>
      <c r="AF22" s="8" t="s">
        <v>23</v>
      </c>
      <c r="AG22" s="8" t="s">
        <v>23</v>
      </c>
      <c r="AH22" s="7" t="s">
        <v>23</v>
      </c>
      <c r="AI22" s="8" t="s">
        <v>23</v>
      </c>
      <c r="AJ22" s="8" t="s">
        <v>23</v>
      </c>
      <c r="AK22" s="15" t="s">
        <v>23</v>
      </c>
      <c r="AL22" s="127" t="s">
        <v>51</v>
      </c>
      <c r="AM22" s="128"/>
      <c r="AN22" s="128"/>
      <c r="AO22" s="128"/>
      <c r="AP22" s="125">
        <f>COUNTIF(G22:AK22,プルダウン!$B$3)+COUNTIF(G22:AK22,プルダウン!$B$4)</f>
        <v>31</v>
      </c>
      <c r="AQ22" s="126"/>
      <c r="AR22" s="61" t="s">
        <v>64</v>
      </c>
    </row>
    <row r="23" spans="1:44" ht="20.25" hidden="1" customHeight="1" x14ac:dyDescent="0.15">
      <c r="A23" s="108"/>
      <c r="B23" s="109"/>
      <c r="C23" s="109"/>
      <c r="D23" s="104"/>
      <c r="E23" s="121"/>
      <c r="F23" s="105"/>
      <c r="G23" s="8">
        <f>IF(G22=プルダウン!$B$3,IF(G25=プルダウン!$D$4,1,IF(G25=プルダウン!$D$5,1,0)),IF(G22=プルダウン!$B$4,IF(G25=プルダウン!$D$4,1,IF(G25=プルダウン!$D$5,1,0))))</f>
        <v>0</v>
      </c>
      <c r="H23" s="8">
        <f>IF(H22=プルダウン!$B$3,IF(H25=プルダウン!$D$4,1,IF(H25=プルダウン!$D$5,1,0)),IF(H22=プルダウン!$B$4,IF(H25=プルダウン!$D$4,1,IF(H25=プルダウン!$D$5,1,0))))</f>
        <v>0</v>
      </c>
      <c r="I23" s="7">
        <f>IF(I22=プルダウン!$B$3,IF(I25=プルダウン!$D$4,1,IF(I25=プルダウン!$D$5,1,0)),IF(I22=プルダウン!$B$4,IF(I25=プルダウン!$D$4,1,IF(I25=プルダウン!$D$5,1,0))))</f>
        <v>1</v>
      </c>
      <c r="J23" s="7">
        <f>IF(J22=プルダウン!$B$3,IF(J25=プルダウン!$D$4,1,IF(J25=プルダウン!$D$5,1,0)),IF(J22=プルダウン!$B$4,IF(J25=プルダウン!$D$4,1,IF(J25=プルダウン!$D$5,1,0))))</f>
        <v>1</v>
      </c>
      <c r="K23" s="7">
        <f>IF(K22=プルダウン!$B$3,IF(K25=プルダウン!$D$4,1,IF(K25=プルダウン!$D$5,1,0)),IF(K22=プルダウン!$B$4,IF(K25=プルダウン!$D$4,1,IF(K25=プルダウン!$D$5,1,0))))</f>
        <v>1</v>
      </c>
      <c r="L23" s="7">
        <f>IF(L22=プルダウン!$B$3,IF(L25=プルダウン!$D$4,1,IF(L25=プルダウン!$D$5,1,0)),IF(L22=プルダウン!$B$4,IF(L25=プルダウン!$D$4,1,IF(L25=プルダウン!$D$5,1,0))))</f>
        <v>1</v>
      </c>
      <c r="M23" s="8">
        <f>IF(M22=プルダウン!$B$3,IF(M25=プルダウン!$D$4,1,IF(M25=プルダウン!$D$5,1,0)),IF(M22=プルダウン!$B$4,IF(M25=プルダウン!$D$4,1,IF(M25=プルダウン!$D$5,1,0))))</f>
        <v>0</v>
      </c>
      <c r="N23" s="8">
        <f>IF(N22=プルダウン!$B$3,IF(N25=プルダウン!$D$4,1,IF(N25=プルダウン!$D$5,1,0)),IF(N22=プルダウン!$B$4,IF(N25=プルダウン!$D$4,1,IF(N25=プルダウン!$D$5,1,0))))</f>
        <v>0</v>
      </c>
      <c r="O23" s="8">
        <f>IF(O22=プルダウン!$B$3,IF(O25=プルダウン!$D$4,1,IF(O25=プルダウン!$D$5,1,0)),IF(O22=プルダウン!$B$4,IF(O25=プルダウン!$D$4,1,IF(O25=プルダウン!$D$5,1,0))))</f>
        <v>0</v>
      </c>
      <c r="P23" s="8">
        <f>IF(P22=プルダウン!$B$3,IF(P25=プルダウン!$D$4,1,IF(P25=プルダウン!$D$5,1,0)),IF(P22=プルダウン!$B$4,IF(P25=プルダウン!$D$4,1,IF(P25=プルダウン!$D$5,1,0))))</f>
        <v>0</v>
      </c>
      <c r="Q23" s="8">
        <f>IF(Q22=プルダウン!$B$3,IF(Q25=プルダウン!$D$4,1,IF(Q25=プルダウン!$D$5,1,0)),IF(Q22=プルダウン!$B$4,IF(Q25=プルダウン!$D$4,1,IF(Q25=プルダウン!$D$5,1,0))))</f>
        <v>1</v>
      </c>
      <c r="R23" s="7">
        <f>IF(R22=プルダウン!$B$3,IF(R25=プルダウン!$D$4,1,IF(R25=プルダウン!$D$5,1,0)),IF(R22=プルダウン!$B$4,IF(R25=プルダウン!$D$4,1,IF(R25=プルダウン!$D$5,1,0))))</f>
        <v>1</v>
      </c>
      <c r="S23" s="7">
        <f>IF(S22=プルダウン!$B$3,IF(S25=プルダウン!$D$4,1,IF(S25=プルダウン!$D$5,1,0)),IF(S22=プルダウン!$B$4,IF(S25=プルダウン!$D$4,1,IF(S25=プルダウン!$D$5,1,0))))</f>
        <v>0</v>
      </c>
      <c r="T23" s="8">
        <f>IF(T22=プルダウン!$B$3,IF(T25=プルダウン!$D$4,1,IF(T25=プルダウン!$D$5,1,0)),IF(T22=プルダウン!$B$4,IF(T25=プルダウン!$D$4,1,IF(T25=プルダウン!$D$5,1,0))))</f>
        <v>0</v>
      </c>
      <c r="U23" s="8">
        <f>IF(U22=プルダウン!$B$3,IF(U25=プルダウン!$D$4,1,IF(U25=プルダウン!$D$5,1,0)),IF(U22=プルダウン!$B$4,IF(U25=プルダウン!$D$4,1,IF(U25=プルダウン!$D$5,1,0))))</f>
        <v>0</v>
      </c>
      <c r="V23" s="8">
        <f>IF(V22=プルダウン!$B$3,IF(V25=プルダウン!$D$4,1,IF(V25=プルダウン!$D$5,1,0)),IF(V22=プルダウン!$B$4,IF(V25=プルダウン!$D$4,1,IF(V25=プルダウン!$D$5,1,0))))</f>
        <v>0</v>
      </c>
      <c r="W23" s="8">
        <f>IF(W22=プルダウン!$B$3,IF(W25=プルダウン!$D$4,1,IF(W25=プルダウン!$D$5,1,0)),IF(W22=プルダウン!$B$4,IF(W25=プルダウン!$D$4,1,IF(W25=プルダウン!$D$5,1,0))))</f>
        <v>0</v>
      </c>
      <c r="X23" s="8">
        <f>IF(X22=プルダウン!$B$3,IF(X25=プルダウン!$D$4,1,IF(X25=プルダウン!$D$5,1,0)),IF(X22=プルダウン!$B$4,IF(X25=プルダウン!$D$4,1,IF(X25=プルダウン!$D$5,1,0))))</f>
        <v>1</v>
      </c>
      <c r="Y23" s="8">
        <f>IF(Y22=プルダウン!$B$3,IF(Y25=プルダウン!$D$4,1,IF(Y25=プルダウン!$D$5,1,0)),IF(Y22=プルダウン!$B$4,IF(Y25=プルダウン!$D$4,1,IF(Y25=プルダウン!$D$5,1,0))))</f>
        <v>1</v>
      </c>
      <c r="Z23" s="8">
        <f>IF(Z22=プルダウン!$B$3,IF(Z25=プルダウン!$D$4,1,IF(Z25=プルダウン!$D$5,1,0)),IF(Z22=プルダウン!$B$4,IF(Z25=プルダウン!$D$4,1,IF(Z25=プルダウン!$D$5,1,0))))</f>
        <v>0</v>
      </c>
      <c r="AA23" s="8">
        <f>IF(AA22=プルダウン!$B$3,IF(AA25=プルダウン!$D$4,1,IF(AA25=プルダウン!$D$5,1,0)),IF(AA22=プルダウン!$B$4,IF(AA25=プルダウン!$D$4,1,IF(AA25=プルダウン!$D$5,1,0))))</f>
        <v>0</v>
      </c>
      <c r="AB23" s="8">
        <f>IF(AB22=プルダウン!$B$3,IF(AB25=プルダウン!$D$4,1,IF(AB25=プルダウン!$D$5,1,0)),IF(AB22=プルダウン!$B$4,IF(AB25=プルダウン!$D$4,1,IF(AB25=プルダウン!$D$5,1,0))))</f>
        <v>0</v>
      </c>
      <c r="AC23" s="8">
        <f>IF(AC22=プルダウン!$B$3,IF(AC25=プルダウン!$D$4,1,IF(AC25=プルダウン!$D$5,1,0)),IF(AC22=プルダウン!$B$4,IF(AC25=プルダウン!$D$4,1,IF(AC25=プルダウン!$D$5,1,0))))</f>
        <v>0</v>
      </c>
      <c r="AD23" s="8">
        <f>IF(AD22=プルダウン!$B$3,IF(AD25=プルダウン!$D$4,1,IF(AD25=プルダウン!$D$5,1,0)),IF(AD22=プルダウン!$B$4,IF(AD25=プルダウン!$D$4,1,IF(AD25=プルダウン!$D$5,1,0))))</f>
        <v>0</v>
      </c>
      <c r="AE23" s="8">
        <f>IF(AE22=プルダウン!$B$3,IF(AE25=プルダウン!$D$4,1,IF(AE25=プルダウン!$D$5,1,0)),IF(AE22=プルダウン!$B$4,IF(AE25=プルダウン!$D$4,1,IF(AE25=プルダウン!$D$5,1,0))))</f>
        <v>1</v>
      </c>
      <c r="AF23" s="7">
        <f>IF(AF22=プルダウン!$B$3,IF(AF25=プルダウン!$D$4,1,IF(AF25=プルダウン!$D$5,1,0)),IF(AF22=プルダウン!$B$4,IF(AF25=プルダウン!$D$4,1,IF(AF25=プルダウン!$D$5,1,0))))</f>
        <v>1</v>
      </c>
      <c r="AG23" s="7">
        <f>IF(AG22=プルダウン!$B$3,IF(AG25=プルダウン!$D$4,1,IF(AG25=プルダウン!$D$5,1,0)),IF(AG22=プルダウン!$B$4,IF(AG25=プルダウン!$D$4,1,IF(AG25=プルダウン!$D$5,1,0))))</f>
        <v>0</v>
      </c>
      <c r="AH23" s="8">
        <f>IF(AH22=プルダウン!$B$3,IF(AH25=プルダウン!$D$4,1,IF(AH25=プルダウン!$D$5,1,0)),IF(AH22=プルダウン!$B$4,IF(AH25=プルダウン!$D$4,1,IF(AH25=プルダウン!$D$5,1,0))))</f>
        <v>0</v>
      </c>
      <c r="AI23" s="8">
        <f>IF(AI22=プルダウン!$B$3,IF(AI25=プルダウン!$D$4,1,IF(AI25=プルダウン!$D$5,1,0)),IF(AI22=プルダウン!$B$4,IF(AI25=プルダウン!$D$4,1,IF(AI25=プルダウン!$D$5,1,0))))</f>
        <v>0</v>
      </c>
      <c r="AJ23" s="8">
        <f>IF(AJ22=プルダウン!$B$3,IF(AJ25=プルダウン!$D$4,1,IF(AJ25=プルダウン!$D$5,1,0)),IF(AJ22=プルダウン!$B$4,IF(AJ25=プルダウン!$D$4,1,IF(AJ25=プルダウン!$D$5,1,0))))</f>
        <v>0</v>
      </c>
      <c r="AK23" s="15">
        <f>IF(AK22=プルダウン!$B$3,IF(AK25=プルダウン!$D$4,1,IF(AK25=プルダウン!$D$5,1,0)),IF(AK22=プルダウン!$B$4,IF(AK25=プルダウン!$D$4,1,IF(AK25=プルダウン!$D$5,1,0))))</f>
        <v>0</v>
      </c>
      <c r="AL23" s="127"/>
      <c r="AM23" s="128"/>
      <c r="AN23" s="128"/>
      <c r="AO23" s="128"/>
      <c r="AP23" s="125"/>
      <c r="AQ23" s="126"/>
      <c r="AR23" s="65"/>
    </row>
    <row r="24" spans="1:44" ht="20.25" customHeight="1" x14ac:dyDescent="0.15">
      <c r="A24" s="108"/>
      <c r="B24" s="109"/>
      <c r="C24" s="109"/>
      <c r="D24" s="104" t="s">
        <v>66</v>
      </c>
      <c r="E24" s="121"/>
      <c r="F24" s="105"/>
      <c r="G24" s="8" t="s">
        <v>35</v>
      </c>
      <c r="H24" s="8" t="s">
        <v>35</v>
      </c>
      <c r="I24" s="7" t="s">
        <v>36</v>
      </c>
      <c r="J24" s="7" t="s">
        <v>36</v>
      </c>
      <c r="K24" s="7" t="s">
        <v>36</v>
      </c>
      <c r="L24" s="7" t="s">
        <v>36</v>
      </c>
      <c r="M24" s="8" t="s">
        <v>35</v>
      </c>
      <c r="N24" s="8" t="s">
        <v>35</v>
      </c>
      <c r="O24" s="8" t="s">
        <v>35</v>
      </c>
      <c r="P24" s="8" t="s">
        <v>35</v>
      </c>
      <c r="Q24" s="7" t="s">
        <v>36</v>
      </c>
      <c r="R24" s="8" t="s">
        <v>36</v>
      </c>
      <c r="S24" s="8" t="s">
        <v>35</v>
      </c>
      <c r="T24" s="8" t="s">
        <v>35</v>
      </c>
      <c r="U24" s="8" t="s">
        <v>35</v>
      </c>
      <c r="V24" s="8" t="s">
        <v>35</v>
      </c>
      <c r="W24" s="8" t="s">
        <v>35</v>
      </c>
      <c r="X24" s="8" t="s">
        <v>36</v>
      </c>
      <c r="Y24" s="8" t="s">
        <v>36</v>
      </c>
      <c r="Z24" s="8" t="s">
        <v>35</v>
      </c>
      <c r="AA24" s="8" t="s">
        <v>35</v>
      </c>
      <c r="AB24" s="8" t="s">
        <v>35</v>
      </c>
      <c r="AC24" s="8" t="s">
        <v>35</v>
      </c>
      <c r="AD24" s="8" t="s">
        <v>35</v>
      </c>
      <c r="AE24" s="8" t="s">
        <v>36</v>
      </c>
      <c r="AF24" s="8" t="s">
        <v>36</v>
      </c>
      <c r="AG24" s="8" t="s">
        <v>35</v>
      </c>
      <c r="AH24" s="8" t="s">
        <v>35</v>
      </c>
      <c r="AI24" s="8" t="s">
        <v>35</v>
      </c>
      <c r="AJ24" s="8" t="s">
        <v>35</v>
      </c>
      <c r="AK24" s="15" t="s">
        <v>35</v>
      </c>
      <c r="AL24" s="127"/>
      <c r="AM24" s="128"/>
      <c r="AN24" s="128"/>
      <c r="AO24" s="128"/>
      <c r="AP24" s="125"/>
      <c r="AQ24" s="126"/>
      <c r="AR24" s="123" t="s">
        <v>82</v>
      </c>
    </row>
    <row r="25" spans="1:44" ht="20.25" customHeight="1" thickBot="1" x14ac:dyDescent="0.2">
      <c r="A25" s="110"/>
      <c r="B25" s="111"/>
      <c r="C25" s="111"/>
      <c r="D25" s="134" t="s">
        <v>67</v>
      </c>
      <c r="E25" s="135"/>
      <c r="F25" s="136"/>
      <c r="G25" s="6" t="s">
        <v>35</v>
      </c>
      <c r="H25" s="6" t="s">
        <v>35</v>
      </c>
      <c r="I25" s="5" t="s">
        <v>36</v>
      </c>
      <c r="J25" s="5" t="s">
        <v>36</v>
      </c>
      <c r="K25" s="5" t="s">
        <v>36</v>
      </c>
      <c r="L25" s="5" t="s">
        <v>36</v>
      </c>
      <c r="M25" s="6" t="s">
        <v>35</v>
      </c>
      <c r="N25" s="57" t="s">
        <v>35</v>
      </c>
      <c r="O25" s="6" t="s">
        <v>35</v>
      </c>
      <c r="P25" s="6" t="s">
        <v>35</v>
      </c>
      <c r="Q25" s="5" t="s">
        <v>36</v>
      </c>
      <c r="R25" s="57" t="s">
        <v>36</v>
      </c>
      <c r="S25" s="6" t="s">
        <v>35</v>
      </c>
      <c r="T25" s="6" t="s">
        <v>35</v>
      </c>
      <c r="U25" s="57" t="s">
        <v>35</v>
      </c>
      <c r="V25" s="6" t="s">
        <v>35</v>
      </c>
      <c r="W25" s="6" t="s">
        <v>35</v>
      </c>
      <c r="X25" s="57" t="s">
        <v>36</v>
      </c>
      <c r="Y25" s="57" t="s">
        <v>36</v>
      </c>
      <c r="Z25" s="57" t="s">
        <v>35</v>
      </c>
      <c r="AA25" s="57" t="s">
        <v>35</v>
      </c>
      <c r="AB25" s="57" t="s">
        <v>35</v>
      </c>
      <c r="AC25" s="57" t="s">
        <v>35</v>
      </c>
      <c r="AD25" s="57" t="s">
        <v>35</v>
      </c>
      <c r="AE25" s="57" t="s">
        <v>36</v>
      </c>
      <c r="AF25" s="57" t="s">
        <v>36</v>
      </c>
      <c r="AG25" s="57" t="s">
        <v>35</v>
      </c>
      <c r="AH25" s="57" t="s">
        <v>35</v>
      </c>
      <c r="AI25" s="57" t="s">
        <v>35</v>
      </c>
      <c r="AJ25" s="57" t="s">
        <v>35</v>
      </c>
      <c r="AK25" s="58" t="s">
        <v>35</v>
      </c>
      <c r="AL25" s="129" t="s">
        <v>22</v>
      </c>
      <c r="AM25" s="130"/>
      <c r="AN25" s="130"/>
      <c r="AO25" s="130"/>
      <c r="AP25" s="131">
        <f>SUM(G23:AK23)</f>
        <v>10</v>
      </c>
      <c r="AQ25" s="132"/>
      <c r="AR25" s="124"/>
    </row>
    <row r="26" spans="1:44" ht="20.25" customHeight="1" x14ac:dyDescent="0.15">
      <c r="A26" s="106" t="s">
        <v>70</v>
      </c>
      <c r="B26" s="107"/>
      <c r="C26" s="107"/>
      <c r="D26" s="90" t="s">
        <v>19</v>
      </c>
      <c r="E26" s="91"/>
      <c r="F26" s="92"/>
      <c r="G26" s="4">
        <v>1</v>
      </c>
      <c r="H26" s="4">
        <v>2</v>
      </c>
      <c r="I26" s="33">
        <v>3</v>
      </c>
      <c r="J26" s="33">
        <v>4</v>
      </c>
      <c r="K26" s="33">
        <v>5</v>
      </c>
      <c r="L26" s="33">
        <v>6</v>
      </c>
      <c r="M26" s="33">
        <v>7</v>
      </c>
      <c r="N26" s="4">
        <v>8</v>
      </c>
      <c r="O26" s="4">
        <v>9</v>
      </c>
      <c r="P26" s="33">
        <v>10</v>
      </c>
      <c r="Q26" s="33">
        <v>11</v>
      </c>
      <c r="R26" s="33">
        <v>12</v>
      </c>
      <c r="S26" s="33">
        <v>13</v>
      </c>
      <c r="T26" s="33">
        <v>14</v>
      </c>
      <c r="U26" s="4">
        <v>15</v>
      </c>
      <c r="V26" s="4">
        <v>16</v>
      </c>
      <c r="W26" s="33">
        <v>17</v>
      </c>
      <c r="X26" s="34">
        <v>18</v>
      </c>
      <c r="Y26" s="34">
        <v>19</v>
      </c>
      <c r="Z26" s="34">
        <v>20</v>
      </c>
      <c r="AA26" s="34">
        <v>21</v>
      </c>
      <c r="AB26" s="5">
        <v>22</v>
      </c>
      <c r="AC26" s="5">
        <v>23</v>
      </c>
      <c r="AD26" s="34">
        <v>24</v>
      </c>
      <c r="AE26" s="34">
        <v>25</v>
      </c>
      <c r="AF26" s="34">
        <v>26</v>
      </c>
      <c r="AG26" s="34">
        <v>27</v>
      </c>
      <c r="AH26" s="34">
        <v>28</v>
      </c>
      <c r="AI26" s="5">
        <v>29</v>
      </c>
      <c r="AJ26" s="5">
        <v>30</v>
      </c>
      <c r="AK26" s="16"/>
      <c r="AL26" s="140" t="s">
        <v>21</v>
      </c>
      <c r="AM26" s="141"/>
      <c r="AN26" s="141"/>
      <c r="AO26" s="141"/>
      <c r="AP26" s="141"/>
      <c r="AQ26" s="142"/>
      <c r="AR26" s="44" t="s">
        <v>55</v>
      </c>
    </row>
    <row r="27" spans="1:44" ht="20.25" customHeight="1" x14ac:dyDescent="0.15">
      <c r="A27" s="108"/>
      <c r="B27" s="109"/>
      <c r="C27" s="109"/>
      <c r="D27" s="104" t="s">
        <v>9</v>
      </c>
      <c r="E27" s="121"/>
      <c r="F27" s="105"/>
      <c r="G27" s="27" t="s">
        <v>6</v>
      </c>
      <c r="H27" s="27" t="s">
        <v>7</v>
      </c>
      <c r="I27" s="36" t="s">
        <v>8</v>
      </c>
      <c r="J27" s="28" t="s">
        <v>2</v>
      </c>
      <c r="K27" s="28" t="s">
        <v>3</v>
      </c>
      <c r="L27" s="28" t="s">
        <v>4</v>
      </c>
      <c r="M27" s="28" t="s">
        <v>5</v>
      </c>
      <c r="N27" s="27" t="s">
        <v>6</v>
      </c>
      <c r="O27" s="27" t="s">
        <v>7</v>
      </c>
      <c r="P27" s="28" t="s">
        <v>8</v>
      </c>
      <c r="Q27" s="28" t="s">
        <v>2</v>
      </c>
      <c r="R27" s="28" t="s">
        <v>3</v>
      </c>
      <c r="S27" s="28" t="s">
        <v>4</v>
      </c>
      <c r="T27" s="28" t="s">
        <v>5</v>
      </c>
      <c r="U27" s="30" t="s">
        <v>15</v>
      </c>
      <c r="V27" s="30" t="s">
        <v>0</v>
      </c>
      <c r="W27" s="28" t="s">
        <v>1</v>
      </c>
      <c r="X27" s="29" t="s">
        <v>11</v>
      </c>
      <c r="Y27" s="29" t="s">
        <v>12</v>
      </c>
      <c r="Z27" s="8" t="s">
        <v>13</v>
      </c>
      <c r="AA27" s="8" t="s">
        <v>14</v>
      </c>
      <c r="AB27" s="27" t="s">
        <v>6</v>
      </c>
      <c r="AC27" s="27" t="s">
        <v>7</v>
      </c>
      <c r="AD27" s="28" t="s">
        <v>8</v>
      </c>
      <c r="AE27" s="28" t="s">
        <v>2</v>
      </c>
      <c r="AF27" s="29" t="s">
        <v>12</v>
      </c>
      <c r="AG27" s="28" t="s">
        <v>4</v>
      </c>
      <c r="AH27" s="28" t="s">
        <v>5</v>
      </c>
      <c r="AI27" s="27" t="s">
        <v>6</v>
      </c>
      <c r="AJ27" s="27" t="s">
        <v>7</v>
      </c>
      <c r="AK27" s="15"/>
      <c r="AL27" s="127"/>
      <c r="AM27" s="128"/>
      <c r="AN27" s="128"/>
      <c r="AO27" s="128"/>
      <c r="AP27" s="128"/>
      <c r="AQ27" s="143"/>
      <c r="AR27" s="66">
        <f>AP31/AP28</f>
        <v>0.33333333333333331</v>
      </c>
    </row>
    <row r="28" spans="1:44" ht="20.25" customHeight="1" x14ac:dyDescent="0.15">
      <c r="A28" s="108"/>
      <c r="B28" s="109"/>
      <c r="C28" s="109"/>
      <c r="D28" s="104" t="s">
        <v>16</v>
      </c>
      <c r="E28" s="121"/>
      <c r="F28" s="105"/>
      <c r="G28" s="8" t="s">
        <v>23</v>
      </c>
      <c r="H28" s="7" t="s">
        <v>23</v>
      </c>
      <c r="I28" s="7" t="s">
        <v>23</v>
      </c>
      <c r="J28" s="8" t="s">
        <v>23</v>
      </c>
      <c r="K28" s="8" t="s">
        <v>23</v>
      </c>
      <c r="L28" s="8" t="s">
        <v>23</v>
      </c>
      <c r="M28" s="8" t="s">
        <v>23</v>
      </c>
      <c r="N28" s="8" t="s">
        <v>23</v>
      </c>
      <c r="O28" s="7" t="s">
        <v>23</v>
      </c>
      <c r="P28" s="7" t="s">
        <v>23</v>
      </c>
      <c r="Q28" s="8" t="s">
        <v>23</v>
      </c>
      <c r="R28" s="8" t="s">
        <v>23</v>
      </c>
      <c r="S28" s="8" t="s">
        <v>23</v>
      </c>
      <c r="T28" s="8" t="s">
        <v>23</v>
      </c>
      <c r="U28" s="8" t="s">
        <v>23</v>
      </c>
      <c r="V28" s="7" t="s">
        <v>23</v>
      </c>
      <c r="W28" s="7" t="s">
        <v>23</v>
      </c>
      <c r="X28" s="8" t="s">
        <v>23</v>
      </c>
      <c r="Y28" s="8" t="s">
        <v>23</v>
      </c>
      <c r="Z28" s="8" t="s">
        <v>23</v>
      </c>
      <c r="AA28" s="7" t="s">
        <v>23</v>
      </c>
      <c r="AB28" s="7" t="s">
        <v>23</v>
      </c>
      <c r="AC28" s="8" t="s">
        <v>23</v>
      </c>
      <c r="AD28" s="8" t="s">
        <v>23</v>
      </c>
      <c r="AE28" s="8" t="s">
        <v>23</v>
      </c>
      <c r="AF28" s="8" t="s">
        <v>23</v>
      </c>
      <c r="AG28" s="8" t="s">
        <v>23</v>
      </c>
      <c r="AH28" s="7" t="s">
        <v>23</v>
      </c>
      <c r="AI28" s="8" t="s">
        <v>23</v>
      </c>
      <c r="AJ28" s="7" t="s">
        <v>23</v>
      </c>
      <c r="AK28" s="15"/>
      <c r="AL28" s="127" t="s">
        <v>51</v>
      </c>
      <c r="AM28" s="128"/>
      <c r="AN28" s="128"/>
      <c r="AO28" s="128"/>
      <c r="AP28" s="125">
        <f>COUNTIF(G28:AK28,プルダウン!$B$3)+COUNTIF(G28:AK28,プルダウン!$B$4)</f>
        <v>30</v>
      </c>
      <c r="AQ28" s="126"/>
      <c r="AR28" s="61" t="s">
        <v>64</v>
      </c>
    </row>
    <row r="29" spans="1:44" ht="20.25" hidden="1" customHeight="1" x14ac:dyDescent="0.15">
      <c r="A29" s="108"/>
      <c r="B29" s="109"/>
      <c r="C29" s="109"/>
      <c r="D29" s="104"/>
      <c r="E29" s="121"/>
      <c r="F29" s="105"/>
      <c r="G29" s="8">
        <f>IF(G28=プルダウン!$B$3,IF(G31=プルダウン!$D$4,1,IF(G31=プルダウン!$D$5,1,0)),IF(G28=プルダウン!$B$4,IF(G31=プルダウン!$D$4,1,IF(G31=プルダウン!$D$5,1,0))))</f>
        <v>1</v>
      </c>
      <c r="H29" s="7">
        <f>IF(H28=プルダウン!$B$3,IF(H31=プルダウン!$D$4,1,IF(H31=プルダウン!$D$5,1,0)),IF(H28=プルダウン!$B$4,IF(H31=プルダウン!$D$4,1,IF(H31=プルダウン!$D$5,1,0))))</f>
        <v>1</v>
      </c>
      <c r="I29" s="7">
        <f>IF(I28=プルダウン!$B$3,IF(I31=プルダウン!$D$4,1,IF(I31=プルダウン!$D$5,1,0)),IF(I28=プルダウン!$B$4,IF(I31=プルダウン!$D$4,1,IF(I31=プルダウン!$D$5,1,0))))</f>
        <v>0</v>
      </c>
      <c r="J29" s="8">
        <f>IF(J28=プルダウン!$B$3,IF(J31=プルダウン!$D$4,1,IF(J31=プルダウン!$D$5,1,0)),IF(J28=プルダウン!$B$4,IF(J31=プルダウン!$D$4,1,IF(J31=プルダウン!$D$5,1,0))))</f>
        <v>0</v>
      </c>
      <c r="K29" s="8">
        <f>IF(K28=プルダウン!$B$3,IF(K31=プルダウン!$D$4,1,IF(K31=プルダウン!$D$5,1,0)),IF(K28=プルダウン!$B$4,IF(K31=プルダウン!$D$4,1,IF(K31=プルダウン!$D$5,1,0))))</f>
        <v>0</v>
      </c>
      <c r="L29" s="8">
        <f>IF(L28=プルダウン!$B$3,IF(L31=プルダウン!$D$4,1,IF(L31=プルダウン!$D$5,1,0)),IF(L28=プルダウン!$B$4,IF(L31=プルダウン!$D$4,1,IF(L31=プルダウン!$D$5,1,0))))</f>
        <v>0</v>
      </c>
      <c r="M29" s="8">
        <f>IF(M28=プルダウン!$B$3,IF(M31=プルダウン!$D$4,1,IF(M31=プルダウン!$D$5,1,0)),IF(M28=プルダウン!$B$4,IF(M31=プルダウン!$D$4,1,IF(M31=プルダウン!$D$5,1,0))))</f>
        <v>0</v>
      </c>
      <c r="N29" s="8">
        <f>IF(N28=プルダウン!$B$3,IF(N31=プルダウン!$D$4,1,IF(N31=プルダウン!$D$5,1,0)),IF(N28=プルダウン!$B$4,IF(N31=プルダウン!$D$4,1,IF(N31=プルダウン!$D$5,1,0))))</f>
        <v>1</v>
      </c>
      <c r="O29" s="7">
        <f>IF(O28=プルダウン!$B$3,IF(O31=プルダウン!$D$4,1,IF(O31=プルダウン!$D$5,1,0)),IF(O28=プルダウン!$B$4,IF(O31=プルダウン!$D$4,1,IF(O31=プルダウン!$D$5,1,0))))</f>
        <v>1</v>
      </c>
      <c r="P29" s="7">
        <f>IF(P28=プルダウン!$B$3,IF(P31=プルダウン!$D$4,1,IF(P31=プルダウン!$D$5,1,0)),IF(P28=プルダウン!$B$4,IF(P31=プルダウン!$D$4,1,IF(P31=プルダウン!$D$5,1,0))))</f>
        <v>0</v>
      </c>
      <c r="Q29" s="8">
        <f>IF(Q28=プルダウン!$B$3,IF(Q31=プルダウン!$D$4,1,IF(Q31=プルダウン!$D$5,1,0)),IF(Q28=プルダウン!$B$4,IF(Q31=プルダウン!$D$4,1,IF(Q31=プルダウン!$D$5,1,0))))</f>
        <v>0</v>
      </c>
      <c r="R29" s="8">
        <f>IF(R28=プルダウン!$B$3,IF(R31=プルダウン!$D$4,1,IF(R31=プルダウン!$D$5,1,0)),IF(R28=プルダウン!$B$4,IF(R31=プルダウン!$D$4,1,IF(R31=プルダウン!$D$5,1,0))))</f>
        <v>0</v>
      </c>
      <c r="S29" s="8">
        <f>IF(S28=プルダウン!$B$3,IF(S31=プルダウン!$D$4,1,IF(S31=プルダウン!$D$5,1,0)),IF(S28=プルダウン!$B$4,IF(S31=プルダウン!$D$4,1,IF(S31=プルダウン!$D$5,1,0))))</f>
        <v>0</v>
      </c>
      <c r="T29" s="8">
        <f>IF(T28=プルダウン!$B$3,IF(T31=プルダウン!$D$4,1,IF(T31=プルダウン!$D$5,1,0)),IF(T28=プルダウン!$B$4,IF(T31=プルダウン!$D$4,1,IF(T31=プルダウン!$D$5,1,0))))</f>
        <v>0</v>
      </c>
      <c r="U29" s="8">
        <f>IF(U28=プルダウン!$B$3,IF(U31=プルダウン!$D$4,1,IF(U31=プルダウン!$D$5,1,0)),IF(U28=プルダウン!$B$4,IF(U31=プルダウン!$D$4,1,IF(U31=プルダウン!$D$5,1,0))))</f>
        <v>1</v>
      </c>
      <c r="V29" s="7">
        <f>IF(V28=プルダウン!$B$3,IF(V31=プルダウン!$D$4,1,IF(V31=プルダウン!$D$5,1,0)),IF(V28=プルダウン!$B$4,IF(V31=プルダウン!$D$4,1,IF(V31=プルダウン!$D$5,1,0))))</f>
        <v>1</v>
      </c>
      <c r="W29" s="7">
        <f>IF(W28=プルダウン!$B$3,IF(W31=プルダウン!$D$4,1,IF(W31=プルダウン!$D$5,1,0)),IF(W28=プルダウン!$B$4,IF(W31=プルダウン!$D$4,1,IF(W31=プルダウン!$D$5,1,0))))</f>
        <v>0</v>
      </c>
      <c r="X29" s="8">
        <f>IF(X28=プルダウン!$B$3,IF(X31=プルダウン!$D$4,1,IF(X31=プルダウン!$D$5,1,0)),IF(X28=プルダウン!$B$4,IF(X31=プルダウン!$D$4,1,IF(X31=プルダウン!$D$5,1,0))))</f>
        <v>0</v>
      </c>
      <c r="Y29" s="8">
        <f>IF(Y28=プルダウン!$B$3,IF(Y31=プルダウン!$D$4,1,IF(Y31=プルダウン!$D$5,1,0)),IF(Y28=プルダウン!$B$4,IF(Y31=プルダウン!$D$4,1,IF(Y31=プルダウン!$D$5,1,0))))</f>
        <v>0</v>
      </c>
      <c r="Z29" s="8">
        <f>IF(Z28=プルダウン!$B$3,IF(Z31=プルダウン!$D$4,1,IF(Z31=プルダウン!$D$5,1,0)),IF(Z28=プルダウン!$B$4,IF(Z31=プルダウン!$D$4,1,IF(Z31=プルダウン!$D$5,1,0))))</f>
        <v>0</v>
      </c>
      <c r="AA29" s="8">
        <f>IF(AA28=プルダウン!$B$3,IF(AA31=プルダウン!$D$4,1,IF(AA31=プルダウン!$D$5,1,0)),IF(AA28=プルダウン!$B$4,IF(AA31=プルダウン!$D$4,1,IF(AA31=プルダウン!$D$5,1,0))))</f>
        <v>0</v>
      </c>
      <c r="AB29" s="8">
        <f>IF(AB28=プルダウン!$B$3,IF(AB31=プルダウン!$D$4,1,IF(AB31=プルダウン!$D$5,1,0)),IF(AB28=プルダウン!$B$4,IF(AB31=プルダウン!$D$4,1,IF(AB31=プルダウン!$D$5,1,0))))</f>
        <v>1</v>
      </c>
      <c r="AC29" s="7">
        <f>IF(AC28=プルダウン!$B$3,IF(AC31=プルダウン!$D$4,1,IF(AC31=プルダウン!$D$5,1,0)),IF(AC28=プルダウン!$B$4,IF(AC31=プルダウン!$D$4,1,IF(AC31=プルダウン!$D$5,1,0))))</f>
        <v>1</v>
      </c>
      <c r="AD29" s="7">
        <f>IF(AD28=プルダウン!$B$3,IF(AD31=プルダウン!$D$4,1,IF(AD31=プルダウン!$D$5,1,0)),IF(AD28=プルダウン!$B$4,IF(AD31=プルダウン!$D$4,1,IF(AD31=プルダウン!$D$5,1,0))))</f>
        <v>0</v>
      </c>
      <c r="AE29" s="8">
        <f>IF(AE28=プルダウン!$B$3,IF(AE31=プルダウン!$D$4,1,IF(AE31=プルダウン!$D$5,1,0)),IF(AE28=プルダウン!$B$4,IF(AE31=プルダウン!$D$4,1,IF(AE31=プルダウン!$D$5,1,0))))</f>
        <v>0</v>
      </c>
      <c r="AF29" s="8">
        <f>IF(AF28=プルダウン!$B$3,IF(AF31=プルダウン!$D$4,1,IF(AF31=プルダウン!$D$5,1,0)),IF(AF28=プルダウン!$B$4,IF(AF31=プルダウン!$D$4,1,IF(AF31=プルダウン!$D$5,1,0))))</f>
        <v>0</v>
      </c>
      <c r="AG29" s="8">
        <f>IF(AG28=プルダウン!$B$3,IF(AG31=プルダウン!$D$4,1,IF(AG31=プルダウン!$D$5,1,0)),IF(AG28=プルダウン!$B$4,IF(AG31=プルダウン!$D$4,1,IF(AG31=プルダウン!$D$5,1,0))))</f>
        <v>0</v>
      </c>
      <c r="AH29" s="8">
        <f>IF(AH28=プルダウン!$B$3,IF(AH31=プルダウン!$D$4,1,IF(AH31=プルダウン!$D$5,1,0)),IF(AH28=プルダウン!$B$4,IF(AH31=プルダウン!$D$4,1,IF(AH31=プルダウン!$D$5,1,0))))</f>
        <v>0</v>
      </c>
      <c r="AI29" s="8">
        <f>IF(AI28=プルダウン!$B$3,IF(AI31=プルダウン!$D$4,1,IF(AI31=プルダウン!$D$5,1,0)),IF(AI28=プルダウン!$B$4,IF(AI31=プルダウン!$D$4,1,IF(AI31=プルダウン!$D$5,1,0))))</f>
        <v>1</v>
      </c>
      <c r="AJ29" s="7">
        <f>IF(AJ28=プルダウン!$B$3,IF(AJ31=プルダウン!$D$4,1,IF(AJ31=プルダウン!$D$5,1,0)),IF(AJ28=プルダウン!$B$4,IF(AJ31=プルダウン!$D$4,1,IF(AJ31=プルダウン!$D$5,1,0))))</f>
        <v>1</v>
      </c>
      <c r="AK29" s="15" t="b">
        <f>IF(AK28=プルダウン!$B$3,IF(AK31=プルダウン!$D$4,1,IF(AK31=プルダウン!$D$5,1,0)),IF(AK28=プルダウン!$B$4,IF(AK31=プルダウン!$D$4,1,IF(AK31=プルダウン!$D$5,1,0))))</f>
        <v>0</v>
      </c>
      <c r="AL29" s="127"/>
      <c r="AM29" s="128"/>
      <c r="AN29" s="128"/>
      <c r="AO29" s="128"/>
      <c r="AP29" s="125"/>
      <c r="AQ29" s="126"/>
      <c r="AR29" s="65"/>
    </row>
    <row r="30" spans="1:44" ht="20.25" customHeight="1" x14ac:dyDescent="0.15">
      <c r="A30" s="108"/>
      <c r="B30" s="109"/>
      <c r="C30" s="109"/>
      <c r="D30" s="104" t="s">
        <v>66</v>
      </c>
      <c r="E30" s="121"/>
      <c r="F30" s="105"/>
      <c r="G30" s="8" t="s">
        <v>36</v>
      </c>
      <c r="H30" s="8" t="s">
        <v>36</v>
      </c>
      <c r="I30" s="8" t="s">
        <v>35</v>
      </c>
      <c r="J30" s="8" t="s">
        <v>35</v>
      </c>
      <c r="K30" s="8" t="s">
        <v>35</v>
      </c>
      <c r="L30" s="8" t="s">
        <v>35</v>
      </c>
      <c r="M30" s="8" t="s">
        <v>35</v>
      </c>
      <c r="N30" s="8" t="s">
        <v>36</v>
      </c>
      <c r="O30" s="8" t="s">
        <v>36</v>
      </c>
      <c r="P30" s="8" t="s">
        <v>35</v>
      </c>
      <c r="Q30" s="8" t="s">
        <v>35</v>
      </c>
      <c r="R30" s="8" t="s">
        <v>35</v>
      </c>
      <c r="S30" s="8" t="s">
        <v>35</v>
      </c>
      <c r="T30" s="8" t="s">
        <v>35</v>
      </c>
      <c r="U30" s="8" t="s">
        <v>36</v>
      </c>
      <c r="V30" s="8" t="s">
        <v>36</v>
      </c>
      <c r="W30" s="8" t="s">
        <v>35</v>
      </c>
      <c r="X30" s="8" t="s">
        <v>35</v>
      </c>
      <c r="Y30" s="8" t="s">
        <v>35</v>
      </c>
      <c r="Z30" s="8" t="s">
        <v>35</v>
      </c>
      <c r="AA30" s="8" t="s">
        <v>35</v>
      </c>
      <c r="AB30" s="8" t="s">
        <v>36</v>
      </c>
      <c r="AC30" s="8" t="s">
        <v>36</v>
      </c>
      <c r="AD30" s="8" t="s">
        <v>35</v>
      </c>
      <c r="AE30" s="8" t="s">
        <v>35</v>
      </c>
      <c r="AF30" s="8" t="s">
        <v>35</v>
      </c>
      <c r="AG30" s="8" t="s">
        <v>35</v>
      </c>
      <c r="AH30" s="8" t="s">
        <v>35</v>
      </c>
      <c r="AI30" s="8" t="s">
        <v>36</v>
      </c>
      <c r="AJ30" s="8" t="s">
        <v>36</v>
      </c>
      <c r="AK30" s="15"/>
      <c r="AL30" s="127"/>
      <c r="AM30" s="128"/>
      <c r="AN30" s="128"/>
      <c r="AO30" s="128"/>
      <c r="AP30" s="125"/>
      <c r="AQ30" s="126"/>
      <c r="AR30" s="123" t="s">
        <v>82</v>
      </c>
    </row>
    <row r="31" spans="1:44" ht="20.25" customHeight="1" thickBot="1" x14ac:dyDescent="0.2">
      <c r="A31" s="110"/>
      <c r="B31" s="111"/>
      <c r="C31" s="111"/>
      <c r="D31" s="134" t="s">
        <v>67</v>
      </c>
      <c r="E31" s="135"/>
      <c r="F31" s="136"/>
      <c r="G31" s="57" t="s">
        <v>36</v>
      </c>
      <c r="H31" s="57" t="s">
        <v>36</v>
      </c>
      <c r="I31" s="6" t="s">
        <v>35</v>
      </c>
      <c r="J31" s="6" t="s">
        <v>35</v>
      </c>
      <c r="K31" s="6" t="s">
        <v>35</v>
      </c>
      <c r="L31" s="6" t="s">
        <v>35</v>
      </c>
      <c r="M31" s="6" t="s">
        <v>35</v>
      </c>
      <c r="N31" s="57" t="s">
        <v>36</v>
      </c>
      <c r="O31" s="57" t="s">
        <v>36</v>
      </c>
      <c r="P31" s="6" t="s">
        <v>35</v>
      </c>
      <c r="Q31" s="6" t="s">
        <v>35</v>
      </c>
      <c r="R31" s="6" t="s">
        <v>35</v>
      </c>
      <c r="S31" s="6" t="s">
        <v>35</v>
      </c>
      <c r="T31" s="6" t="s">
        <v>35</v>
      </c>
      <c r="U31" s="57" t="s">
        <v>36</v>
      </c>
      <c r="V31" s="57" t="s">
        <v>36</v>
      </c>
      <c r="W31" s="6" t="s">
        <v>35</v>
      </c>
      <c r="X31" s="6" t="s">
        <v>35</v>
      </c>
      <c r="Y31" s="6" t="s">
        <v>35</v>
      </c>
      <c r="Z31" s="6" t="s">
        <v>35</v>
      </c>
      <c r="AA31" s="6" t="s">
        <v>35</v>
      </c>
      <c r="AB31" s="57" t="s">
        <v>36</v>
      </c>
      <c r="AC31" s="57" t="s">
        <v>36</v>
      </c>
      <c r="AD31" s="6" t="s">
        <v>35</v>
      </c>
      <c r="AE31" s="6" t="s">
        <v>35</v>
      </c>
      <c r="AF31" s="6" t="s">
        <v>35</v>
      </c>
      <c r="AG31" s="6" t="s">
        <v>35</v>
      </c>
      <c r="AH31" s="57" t="s">
        <v>35</v>
      </c>
      <c r="AI31" s="57" t="s">
        <v>36</v>
      </c>
      <c r="AJ31" s="57" t="s">
        <v>36</v>
      </c>
      <c r="AK31" s="58"/>
      <c r="AL31" s="129" t="s">
        <v>22</v>
      </c>
      <c r="AM31" s="130"/>
      <c r="AN31" s="130"/>
      <c r="AO31" s="130"/>
      <c r="AP31" s="131">
        <f>SUM(G29:AK29)</f>
        <v>10</v>
      </c>
      <c r="AQ31" s="132"/>
      <c r="AR31" s="124"/>
    </row>
    <row r="32" spans="1:44" ht="20.25" customHeight="1" x14ac:dyDescent="0.15">
      <c r="A32" s="106" t="s">
        <v>71</v>
      </c>
      <c r="B32" s="107"/>
      <c r="C32" s="107"/>
      <c r="D32" s="90" t="s">
        <v>19</v>
      </c>
      <c r="E32" s="91"/>
      <c r="F32" s="92"/>
      <c r="G32" s="14">
        <v>1</v>
      </c>
      <c r="H32" s="33">
        <v>2</v>
      </c>
      <c r="I32" s="33">
        <v>3</v>
      </c>
      <c r="J32" s="33">
        <v>4</v>
      </c>
      <c r="K32" s="33">
        <v>5</v>
      </c>
      <c r="L32" s="4">
        <v>6</v>
      </c>
      <c r="M32" s="4">
        <v>7</v>
      </c>
      <c r="N32" s="33">
        <v>8</v>
      </c>
      <c r="O32" s="33">
        <v>9</v>
      </c>
      <c r="P32" s="33">
        <v>10</v>
      </c>
      <c r="Q32" s="33">
        <v>11</v>
      </c>
      <c r="R32" s="33">
        <v>12</v>
      </c>
      <c r="S32" s="4">
        <v>13</v>
      </c>
      <c r="T32" s="4">
        <v>14</v>
      </c>
      <c r="U32" s="4">
        <v>15</v>
      </c>
      <c r="V32" s="33">
        <v>16</v>
      </c>
      <c r="W32" s="33">
        <v>17</v>
      </c>
      <c r="X32" s="33">
        <v>18</v>
      </c>
      <c r="Y32" s="33">
        <v>19</v>
      </c>
      <c r="Z32" s="4">
        <v>20</v>
      </c>
      <c r="AA32" s="4">
        <v>21</v>
      </c>
      <c r="AB32" s="33">
        <v>22</v>
      </c>
      <c r="AC32" s="33">
        <v>23</v>
      </c>
      <c r="AD32" s="33">
        <v>24</v>
      </c>
      <c r="AE32" s="33">
        <v>25</v>
      </c>
      <c r="AF32" s="4">
        <v>26</v>
      </c>
      <c r="AG32" s="4">
        <v>27</v>
      </c>
      <c r="AH32" s="4">
        <v>28</v>
      </c>
      <c r="AI32" s="33">
        <v>29</v>
      </c>
      <c r="AJ32" s="33">
        <v>30</v>
      </c>
      <c r="AK32" s="35">
        <v>31</v>
      </c>
      <c r="AL32" s="140" t="s">
        <v>21</v>
      </c>
      <c r="AM32" s="141"/>
      <c r="AN32" s="141"/>
      <c r="AO32" s="141"/>
      <c r="AP32" s="141"/>
      <c r="AQ32" s="142"/>
      <c r="AR32" s="44" t="s">
        <v>55</v>
      </c>
    </row>
    <row r="33" spans="1:44" ht="20.25" customHeight="1" x14ac:dyDescent="0.15">
      <c r="A33" s="108"/>
      <c r="B33" s="109"/>
      <c r="C33" s="109"/>
      <c r="D33" s="104" t="s">
        <v>9</v>
      </c>
      <c r="E33" s="121"/>
      <c r="F33" s="105"/>
      <c r="G33" s="36" t="s">
        <v>8</v>
      </c>
      <c r="H33" s="28" t="s">
        <v>2</v>
      </c>
      <c r="I33" s="28" t="s">
        <v>3</v>
      </c>
      <c r="J33" s="28" t="s">
        <v>4</v>
      </c>
      <c r="K33" s="28" t="s">
        <v>5</v>
      </c>
      <c r="L33" s="27" t="s">
        <v>6</v>
      </c>
      <c r="M33" s="27" t="s">
        <v>7</v>
      </c>
      <c r="N33" s="28" t="s">
        <v>8</v>
      </c>
      <c r="O33" s="28" t="s">
        <v>2</v>
      </c>
      <c r="P33" s="28" t="s">
        <v>3</v>
      </c>
      <c r="Q33" s="28" t="s">
        <v>4</v>
      </c>
      <c r="R33" s="28" t="s">
        <v>5</v>
      </c>
      <c r="S33" s="30" t="s">
        <v>15</v>
      </c>
      <c r="T33" s="30" t="s">
        <v>0</v>
      </c>
      <c r="U33" s="30" t="s">
        <v>1</v>
      </c>
      <c r="V33" s="29" t="s">
        <v>11</v>
      </c>
      <c r="W33" s="29" t="s">
        <v>12</v>
      </c>
      <c r="X33" s="8" t="s">
        <v>13</v>
      </c>
      <c r="Y33" s="8" t="s">
        <v>14</v>
      </c>
      <c r="Z33" s="27" t="s">
        <v>6</v>
      </c>
      <c r="AA33" s="27" t="s">
        <v>7</v>
      </c>
      <c r="AB33" s="28" t="s">
        <v>8</v>
      </c>
      <c r="AC33" s="28" t="s">
        <v>2</v>
      </c>
      <c r="AD33" s="29" t="s">
        <v>12</v>
      </c>
      <c r="AE33" s="28" t="s">
        <v>4</v>
      </c>
      <c r="AF33" s="30" t="s">
        <v>5</v>
      </c>
      <c r="AG33" s="27" t="s">
        <v>6</v>
      </c>
      <c r="AH33" s="27" t="s">
        <v>7</v>
      </c>
      <c r="AI33" s="36" t="s">
        <v>8</v>
      </c>
      <c r="AJ33" s="28" t="s">
        <v>2</v>
      </c>
      <c r="AK33" s="28" t="s">
        <v>3</v>
      </c>
      <c r="AL33" s="127"/>
      <c r="AM33" s="128"/>
      <c r="AN33" s="128"/>
      <c r="AO33" s="128"/>
      <c r="AP33" s="128"/>
      <c r="AQ33" s="143"/>
      <c r="AR33" s="66">
        <f t="shared" ref="AR33" si="1">AP37/AP34</f>
        <v>0.29411764705882354</v>
      </c>
    </row>
    <row r="34" spans="1:44" ht="20.25" customHeight="1" x14ac:dyDescent="0.15">
      <c r="A34" s="108"/>
      <c r="B34" s="109"/>
      <c r="C34" s="109"/>
      <c r="D34" s="104" t="s">
        <v>16</v>
      </c>
      <c r="E34" s="121"/>
      <c r="F34" s="105"/>
      <c r="G34" s="7" t="s">
        <v>23</v>
      </c>
      <c r="H34" s="8" t="s">
        <v>23</v>
      </c>
      <c r="I34" s="8" t="s">
        <v>23</v>
      </c>
      <c r="J34" s="8" t="s">
        <v>23</v>
      </c>
      <c r="K34" s="8" t="s">
        <v>26</v>
      </c>
      <c r="L34" s="8" t="s">
        <v>26</v>
      </c>
      <c r="M34" s="8" t="s">
        <v>26</v>
      </c>
      <c r="N34" s="8" t="s">
        <v>26</v>
      </c>
      <c r="O34" s="8" t="s">
        <v>26</v>
      </c>
      <c r="P34" s="8" t="s">
        <v>26</v>
      </c>
      <c r="Q34" s="8" t="s">
        <v>26</v>
      </c>
      <c r="R34" s="8" t="s">
        <v>26</v>
      </c>
      <c r="S34" s="8" t="s">
        <v>26</v>
      </c>
      <c r="T34" s="8" t="s">
        <v>26</v>
      </c>
      <c r="U34" s="8" t="s">
        <v>26</v>
      </c>
      <c r="V34" s="8" t="s">
        <v>26</v>
      </c>
      <c r="W34" s="8" t="s">
        <v>26</v>
      </c>
      <c r="X34" s="8" t="s">
        <v>26</v>
      </c>
      <c r="Y34" s="8" t="s">
        <v>23</v>
      </c>
      <c r="Z34" s="8" t="s">
        <v>23</v>
      </c>
      <c r="AA34" s="7" t="s">
        <v>23</v>
      </c>
      <c r="AB34" s="7" t="s">
        <v>23</v>
      </c>
      <c r="AC34" s="8" t="s">
        <v>23</v>
      </c>
      <c r="AD34" s="8" t="s">
        <v>23</v>
      </c>
      <c r="AE34" s="8" t="s">
        <v>23</v>
      </c>
      <c r="AF34" s="8" t="s">
        <v>23</v>
      </c>
      <c r="AG34" s="8" t="s">
        <v>23</v>
      </c>
      <c r="AH34" s="7" t="s">
        <v>23</v>
      </c>
      <c r="AI34" s="7" t="s">
        <v>23</v>
      </c>
      <c r="AJ34" s="8" t="s">
        <v>23</v>
      </c>
      <c r="AK34" s="15" t="s">
        <v>23</v>
      </c>
      <c r="AL34" s="127" t="s">
        <v>51</v>
      </c>
      <c r="AM34" s="128"/>
      <c r="AN34" s="128"/>
      <c r="AO34" s="128"/>
      <c r="AP34" s="125">
        <f>COUNTIF(G34:AK34,プルダウン!$B$3)+COUNTIF(G34:AK34,プルダウン!$B$4)</f>
        <v>17</v>
      </c>
      <c r="AQ34" s="126"/>
      <c r="AR34" s="61" t="s">
        <v>64</v>
      </c>
    </row>
    <row r="35" spans="1:44" ht="20.25" hidden="1" customHeight="1" x14ac:dyDescent="0.15">
      <c r="A35" s="108"/>
      <c r="B35" s="109"/>
      <c r="C35" s="109"/>
      <c r="D35" s="104"/>
      <c r="E35" s="121"/>
      <c r="F35" s="105"/>
      <c r="G35" s="7">
        <f>IF(G34=プルダウン!$B$3,IF(G37=プルダウン!$D$4,1,IF(G37=プルダウン!$D$5,1,0)),IF(G34=プルダウン!$B$4,IF(G37=プルダウン!$D$4,1,IF(G37=プルダウン!$D$5,1,0))))</f>
        <v>0</v>
      </c>
      <c r="H35" s="8">
        <f>IF(H34=プルダウン!$B$3,IF(H37=プルダウン!$D$4,1,IF(H37=プルダウン!$D$5,1,0)),IF(H34=プルダウン!$B$4,IF(H37=プルダウン!$D$4,1,IF(H37=プルダウン!$D$5,1,0))))</f>
        <v>0</v>
      </c>
      <c r="I35" s="8">
        <f>IF(I34=プルダウン!$B$3,IF(I37=プルダウン!$D$4,1,IF(I37=プルダウン!$D$5,1,0)),IF(I34=プルダウン!$B$4,IF(I37=プルダウン!$D$4,1,IF(I37=プルダウン!$D$5,1,0))))</f>
        <v>0</v>
      </c>
      <c r="J35" s="8">
        <f>IF(J34=プルダウン!$B$3,IF(J37=プルダウン!$D$4,1,IF(J37=プルダウン!$D$5,1,0)),IF(J34=プルダウン!$B$4,IF(J37=プルダウン!$D$4,1,IF(J37=プルダウン!$D$5,1,0))))</f>
        <v>0</v>
      </c>
      <c r="K35" s="8" t="b">
        <f>IF(K34=プルダウン!$B$3,IF(K37=プルダウン!$D$4,1,IF(K37=プルダウン!$D$5,1,0)),IF(K34=プルダウン!$B$4,IF(K37=プルダウン!$D$4,1,IF(K37=プルダウン!$D$5,1,0))))</f>
        <v>0</v>
      </c>
      <c r="L35" s="7" t="b">
        <f>IF(L34=プルダウン!$B$3,IF(L37=プルダウン!$D$4,1,IF(L37=プルダウン!$D$5,1,0)),IF(L34=プルダウン!$B$4,IF(L37=プルダウン!$D$4,1,IF(L37=プルダウン!$D$5,1,0))))</f>
        <v>0</v>
      </c>
      <c r="M35" s="7" t="b">
        <f>IF(M34=プルダウン!$B$3,IF(M37=プルダウン!$D$4,1,IF(M37=プルダウン!$D$5,1,0)),IF(M34=プルダウン!$B$4,IF(M37=プルダウン!$D$4,1,IF(M37=プルダウン!$D$5,1,0))))</f>
        <v>0</v>
      </c>
      <c r="N35" s="8" t="b">
        <f>IF(N34=プルダウン!$B$3,IF(N37=プルダウン!$D$4,1,IF(N37=プルダウン!$D$5,1,0)),IF(N34=プルダウン!$B$4,IF(N37=プルダウン!$D$4,1,IF(N37=プルダウン!$D$5,1,0))))</f>
        <v>0</v>
      </c>
      <c r="O35" s="8" t="b">
        <f>IF(O34=プルダウン!$B$3,IF(O37=プルダウン!$D$4,1,IF(O37=プルダウン!$D$5,1,0)),IF(O34=プルダウン!$B$4,IF(O37=プルダウン!$D$4,1,IF(O37=プルダウン!$D$5,1,0))))</f>
        <v>0</v>
      </c>
      <c r="P35" s="8" t="b">
        <f>IF(P34=プルダウン!$B$3,IF(P37=プルダウン!$D$4,1,IF(P37=プルダウン!$D$5,1,0)),IF(P34=プルダウン!$B$4,IF(P37=プルダウン!$D$4,1,IF(P37=プルダウン!$D$5,1,0))))</f>
        <v>0</v>
      </c>
      <c r="Q35" s="8" t="b">
        <f>IF(Q34=プルダウン!$B$3,IF(Q37=プルダウン!$D$4,1,IF(Q37=プルダウン!$D$5,1,0)),IF(Q34=プルダウン!$B$4,IF(Q37=プルダウン!$D$4,1,IF(Q37=プルダウン!$D$5,1,0))))</f>
        <v>0</v>
      </c>
      <c r="R35" s="8" t="b">
        <f>IF(R34=プルダウン!$B$3,IF(R37=プルダウン!$D$4,1,IF(R37=プルダウン!$D$5,1,0)),IF(R34=プルダウン!$B$4,IF(R37=プルダウン!$D$4,1,IF(R37=プルダウン!$D$5,1,0))))</f>
        <v>0</v>
      </c>
      <c r="S35" s="7" t="b">
        <f>IF(S34=プルダウン!$B$3,IF(S37=プルダウン!$D$4,1,IF(S37=プルダウン!$D$5,1,0)),IF(S34=プルダウン!$B$4,IF(S37=プルダウン!$D$4,1,IF(S37=プルダウン!$D$5,1,0))))</f>
        <v>0</v>
      </c>
      <c r="T35" s="7" t="b">
        <f>IF(T34=プルダウン!$B$3,IF(T37=プルダウン!$D$4,1,IF(T37=プルダウン!$D$5,1,0)),IF(T34=プルダウン!$B$4,IF(T37=プルダウン!$D$4,1,IF(T37=プルダウン!$D$5,1,0))))</f>
        <v>0</v>
      </c>
      <c r="U35" s="8" t="b">
        <f>IF(U34=プルダウン!$B$3,IF(U37=プルダウン!$D$4,1,IF(U37=プルダウン!$D$5,1,0)),IF(U34=プルダウン!$B$4,IF(U37=プルダウン!$D$4,1,IF(U37=プルダウン!$D$5,1,0))))</f>
        <v>0</v>
      </c>
      <c r="V35" s="8" t="b">
        <f>IF(V34=プルダウン!$B$3,IF(V37=プルダウン!$D$4,1,IF(V37=プルダウン!$D$5,1,0)),IF(V34=プルダウン!$B$4,IF(V37=プルダウン!$D$4,1,IF(V37=プルダウン!$D$5,1,0))))</f>
        <v>0</v>
      </c>
      <c r="W35" s="8" t="b">
        <f>IF(W34=プルダウン!$B$3,IF(W37=プルダウン!$D$4,1,IF(W37=プルダウン!$D$5,1,0)),IF(W34=プルダウン!$B$4,IF(W37=プルダウン!$D$4,1,IF(W37=プルダウン!$D$5,1,0))))</f>
        <v>0</v>
      </c>
      <c r="X35" s="8" t="b">
        <f>IF(X34=プルダウン!$B$3,IF(X37=プルダウン!$D$4,1,IF(X37=プルダウン!$D$5,1,0)),IF(X34=プルダウン!$B$4,IF(X37=プルダウン!$D$4,1,IF(X37=プルダウン!$D$5,1,0))))</f>
        <v>0</v>
      </c>
      <c r="Y35" s="8">
        <f>IF(Y34=プルダウン!$B$3,IF(Y37=プルダウン!$D$4,1,IF(Y37=プルダウン!$D$5,1,0)),IF(Y34=プルダウン!$B$4,IF(Y37=プルダウン!$D$4,1,IF(Y37=プルダウン!$D$5,1,0))))</f>
        <v>0</v>
      </c>
      <c r="Z35" s="8">
        <f>IF(Z34=プルダウン!$B$3,IF(Z37=プルダウン!$D$4,1,IF(Z37=プルダウン!$D$5,1,0)),IF(Z34=プルダウン!$B$4,IF(Z37=プルダウン!$D$4,1,IF(Z37=プルダウン!$D$5,1,0))))</f>
        <v>1</v>
      </c>
      <c r="AA35" s="7">
        <f>IF(AA34=プルダウン!$B$3,IF(AA37=プルダウン!$D$4,1,IF(AA37=プルダウン!$D$5,1,0)),IF(AA34=プルダウン!$B$4,IF(AA37=プルダウン!$D$4,1,IF(AA37=プルダウン!$D$5,1,0))))</f>
        <v>1</v>
      </c>
      <c r="AB35" s="7">
        <f>IF(AB34=プルダウン!$B$3,IF(AB37=プルダウン!$D$4,1,IF(AB37=プルダウン!$D$5,1,0)),IF(AB34=プルダウン!$B$4,IF(AB37=プルダウン!$D$4,1,IF(AB37=プルダウン!$D$5,1,0))))</f>
        <v>0</v>
      </c>
      <c r="AC35" s="8">
        <f>IF(AC34=プルダウン!$B$3,IF(AC37=プルダウン!$D$4,1,IF(AC37=プルダウン!$D$5,1,0)),IF(AC34=プルダウン!$B$4,IF(AC37=プルダウン!$D$4,1,IF(AC37=プルダウン!$D$5,1,0))))</f>
        <v>0</v>
      </c>
      <c r="AD35" s="8">
        <f>IF(AD34=プルダウン!$B$3,IF(AD37=プルダウン!$D$4,1,IF(AD37=プルダウン!$D$5,1,0)),IF(AD34=プルダウン!$B$4,IF(AD37=プルダウン!$D$4,1,IF(AD37=プルダウン!$D$5,1,0))))</f>
        <v>0</v>
      </c>
      <c r="AE35" s="8">
        <f>IF(AE34=プルダウン!$B$3,IF(AE37=プルダウン!$D$4,1,IF(AE37=プルダウン!$D$5,1,0)),IF(AE34=プルダウン!$B$4,IF(AE37=プルダウン!$D$4,1,IF(AE37=プルダウン!$D$5,1,0))))</f>
        <v>0</v>
      </c>
      <c r="AF35" s="8">
        <f>IF(AF34=プルダウン!$B$3,IF(AF37=プルダウン!$D$4,1,IF(AF37=プルダウン!$D$5,1,0)),IF(AF34=プルダウン!$B$4,IF(AF37=プルダウン!$D$4,1,IF(AF37=プルダウン!$D$5,1,0))))</f>
        <v>1</v>
      </c>
      <c r="AG35" s="8">
        <f>IF(AG34=プルダウン!$B$3,IF(AG37=プルダウン!$D$4,1,IF(AG37=プルダウン!$D$5,1,0)),IF(AG34=プルダウン!$B$4,IF(AG37=プルダウン!$D$4,1,IF(AG37=プルダウン!$D$5,1,0))))</f>
        <v>1</v>
      </c>
      <c r="AH35" s="7">
        <f>IF(AH34=プルダウン!$B$3,IF(AH37=プルダウン!$D$4,1,IF(AH37=プルダウン!$D$5,1,0)),IF(AH34=プルダウン!$B$4,IF(AH37=プルダウン!$D$4,1,IF(AH37=プルダウン!$D$5,1,0))))</f>
        <v>1</v>
      </c>
      <c r="AI35" s="7">
        <f>IF(AI34=プルダウン!$B$3,IF(AI37=プルダウン!$D$4,1,IF(AI37=プルダウン!$D$5,1,0)),IF(AI34=プルダウン!$B$4,IF(AI37=プルダウン!$D$4,1,IF(AI37=プルダウン!$D$5,1,0))))</f>
        <v>0</v>
      </c>
      <c r="AJ35" s="8">
        <f>IF(AJ34=プルダウン!$B$3,IF(AJ37=プルダウン!$D$4,1,IF(AJ37=プルダウン!$D$5,1,0)),IF(AJ34=プルダウン!$B$4,IF(AJ37=プルダウン!$D$4,1,IF(AJ37=プルダウン!$D$5,1,0))))</f>
        <v>0</v>
      </c>
      <c r="AK35" s="15">
        <f>IF(AK34=プルダウン!$B$3,IF(AK37=プルダウン!$D$4,1,IF(AK37=プルダウン!$D$5,1,0)),IF(AK34=プルダウン!$B$4,IF(AK37=プルダウン!$D$4,1,IF(AK37=プルダウン!$D$5,1,0))))</f>
        <v>0</v>
      </c>
      <c r="AL35" s="127"/>
      <c r="AM35" s="128"/>
      <c r="AN35" s="128"/>
      <c r="AO35" s="128"/>
      <c r="AP35" s="125"/>
      <c r="AQ35" s="126"/>
      <c r="AR35" s="65"/>
    </row>
    <row r="36" spans="1:44" ht="20.25" customHeight="1" x14ac:dyDescent="0.15">
      <c r="A36" s="108"/>
      <c r="B36" s="109"/>
      <c r="C36" s="109"/>
      <c r="D36" s="104" t="s">
        <v>66</v>
      </c>
      <c r="E36" s="121"/>
      <c r="F36" s="105"/>
      <c r="G36" s="8" t="s">
        <v>35</v>
      </c>
      <c r="H36" s="8" t="s">
        <v>35</v>
      </c>
      <c r="I36" s="8" t="s">
        <v>35</v>
      </c>
      <c r="J36" s="8" t="s">
        <v>35</v>
      </c>
      <c r="K36" s="8" t="s">
        <v>35</v>
      </c>
      <c r="L36" s="8" t="s">
        <v>36</v>
      </c>
      <c r="M36" s="8" t="s">
        <v>36</v>
      </c>
      <c r="N36" s="8" t="s">
        <v>35</v>
      </c>
      <c r="O36" s="8" t="s">
        <v>35</v>
      </c>
      <c r="P36" s="8" t="s">
        <v>35</v>
      </c>
      <c r="Q36" s="8" t="s">
        <v>35</v>
      </c>
      <c r="R36" s="8" t="s">
        <v>35</v>
      </c>
      <c r="S36" s="8" t="s">
        <v>36</v>
      </c>
      <c r="T36" s="8" t="s">
        <v>36</v>
      </c>
      <c r="U36" s="8" t="s">
        <v>36</v>
      </c>
      <c r="V36" s="8" t="s">
        <v>35</v>
      </c>
      <c r="W36" s="8" t="s">
        <v>35</v>
      </c>
      <c r="X36" s="8" t="s">
        <v>35</v>
      </c>
      <c r="Y36" s="8" t="s">
        <v>35</v>
      </c>
      <c r="Z36" s="8" t="s">
        <v>36</v>
      </c>
      <c r="AA36" s="8" t="s">
        <v>36</v>
      </c>
      <c r="AB36" s="8" t="s">
        <v>35</v>
      </c>
      <c r="AC36" s="8" t="s">
        <v>35</v>
      </c>
      <c r="AD36" s="8" t="s">
        <v>35</v>
      </c>
      <c r="AE36" s="8" t="s">
        <v>35</v>
      </c>
      <c r="AF36" s="8" t="s">
        <v>36</v>
      </c>
      <c r="AG36" s="8" t="s">
        <v>36</v>
      </c>
      <c r="AH36" s="8" t="s">
        <v>36</v>
      </c>
      <c r="AI36" s="8" t="s">
        <v>35</v>
      </c>
      <c r="AJ36" s="8" t="s">
        <v>35</v>
      </c>
      <c r="AK36" s="15" t="s">
        <v>35</v>
      </c>
      <c r="AL36" s="127"/>
      <c r="AM36" s="128"/>
      <c r="AN36" s="128"/>
      <c r="AO36" s="128"/>
      <c r="AP36" s="125"/>
      <c r="AQ36" s="126"/>
      <c r="AR36" s="123" t="s">
        <v>82</v>
      </c>
    </row>
    <row r="37" spans="1:44" ht="20.25" customHeight="1" thickBot="1" x14ac:dyDescent="0.2">
      <c r="A37" s="110"/>
      <c r="B37" s="111"/>
      <c r="C37" s="111"/>
      <c r="D37" s="134" t="s">
        <v>67</v>
      </c>
      <c r="E37" s="135"/>
      <c r="F37" s="136"/>
      <c r="G37" s="6" t="s">
        <v>35</v>
      </c>
      <c r="H37" s="6" t="s">
        <v>35</v>
      </c>
      <c r="I37" s="6" t="s">
        <v>35</v>
      </c>
      <c r="J37" s="6" t="s">
        <v>35</v>
      </c>
      <c r="K37" s="6" t="s">
        <v>35</v>
      </c>
      <c r="L37" s="57" t="s">
        <v>36</v>
      </c>
      <c r="M37" s="57" t="s">
        <v>36</v>
      </c>
      <c r="N37" s="6" t="s">
        <v>35</v>
      </c>
      <c r="O37" s="6" t="s">
        <v>35</v>
      </c>
      <c r="P37" s="6" t="s">
        <v>35</v>
      </c>
      <c r="Q37" s="6" t="s">
        <v>35</v>
      </c>
      <c r="R37" s="6" t="s">
        <v>35</v>
      </c>
      <c r="S37" s="57" t="s">
        <v>36</v>
      </c>
      <c r="T37" s="57" t="s">
        <v>36</v>
      </c>
      <c r="U37" s="6" t="s">
        <v>36</v>
      </c>
      <c r="V37" s="6" t="s">
        <v>35</v>
      </c>
      <c r="W37" s="6" t="s">
        <v>35</v>
      </c>
      <c r="X37" s="6" t="s">
        <v>35</v>
      </c>
      <c r="Y37" s="6" t="s">
        <v>35</v>
      </c>
      <c r="Z37" s="57" t="s">
        <v>36</v>
      </c>
      <c r="AA37" s="57" t="s">
        <v>36</v>
      </c>
      <c r="AB37" s="6" t="s">
        <v>35</v>
      </c>
      <c r="AC37" s="6" t="s">
        <v>35</v>
      </c>
      <c r="AD37" s="6" t="s">
        <v>35</v>
      </c>
      <c r="AE37" s="6" t="s">
        <v>35</v>
      </c>
      <c r="AF37" s="6" t="s">
        <v>36</v>
      </c>
      <c r="AG37" s="57" t="s">
        <v>36</v>
      </c>
      <c r="AH37" s="20" t="s">
        <v>36</v>
      </c>
      <c r="AI37" s="20" t="s">
        <v>35</v>
      </c>
      <c r="AJ37" s="20" t="s">
        <v>35</v>
      </c>
      <c r="AK37" s="21" t="s">
        <v>35</v>
      </c>
      <c r="AL37" s="129" t="s">
        <v>22</v>
      </c>
      <c r="AM37" s="130"/>
      <c r="AN37" s="130"/>
      <c r="AO37" s="130"/>
      <c r="AP37" s="131">
        <f>SUM(G35:AK35)</f>
        <v>5</v>
      </c>
      <c r="AQ37" s="132"/>
      <c r="AR37" s="124"/>
    </row>
    <row r="38" spans="1:44" ht="20.25" customHeight="1" x14ac:dyDescent="0.15">
      <c r="A38" s="106" t="s">
        <v>72</v>
      </c>
      <c r="B38" s="107"/>
      <c r="C38" s="107"/>
      <c r="D38" s="90" t="s">
        <v>19</v>
      </c>
      <c r="E38" s="91"/>
      <c r="F38" s="92"/>
      <c r="G38" s="14">
        <v>1</v>
      </c>
      <c r="H38" s="14">
        <v>2</v>
      </c>
      <c r="I38" s="4">
        <v>3</v>
      </c>
      <c r="J38" s="4">
        <v>4</v>
      </c>
      <c r="K38" s="14">
        <v>5</v>
      </c>
      <c r="L38" s="14">
        <v>6</v>
      </c>
      <c r="M38" s="14">
        <v>7</v>
      </c>
      <c r="N38" s="14">
        <v>8</v>
      </c>
      <c r="O38" s="14">
        <v>9</v>
      </c>
      <c r="P38" s="4">
        <v>10</v>
      </c>
      <c r="Q38" s="4">
        <v>11</v>
      </c>
      <c r="R38" s="4">
        <v>12</v>
      </c>
      <c r="S38" s="4">
        <v>13</v>
      </c>
      <c r="T38" s="4">
        <v>14</v>
      </c>
      <c r="U38" s="4">
        <v>15</v>
      </c>
      <c r="V38" s="4">
        <v>16</v>
      </c>
      <c r="W38" s="4">
        <v>17</v>
      </c>
      <c r="X38" s="4">
        <v>18</v>
      </c>
      <c r="Y38" s="14">
        <v>19</v>
      </c>
      <c r="Z38" s="14">
        <v>20</v>
      </c>
      <c r="AA38" s="14">
        <v>21</v>
      </c>
      <c r="AB38" s="14">
        <v>22</v>
      </c>
      <c r="AC38" s="14">
        <v>23</v>
      </c>
      <c r="AD38" s="4">
        <v>24</v>
      </c>
      <c r="AE38" s="4">
        <v>25</v>
      </c>
      <c r="AF38" s="14">
        <v>26</v>
      </c>
      <c r="AG38" s="14">
        <v>27</v>
      </c>
      <c r="AH38" s="6">
        <v>28</v>
      </c>
      <c r="AI38" s="6">
        <v>29</v>
      </c>
      <c r="AJ38" s="6">
        <v>30</v>
      </c>
      <c r="AK38" s="18">
        <v>31</v>
      </c>
      <c r="AL38" s="140" t="s">
        <v>21</v>
      </c>
      <c r="AM38" s="141"/>
      <c r="AN38" s="141"/>
      <c r="AO38" s="141"/>
      <c r="AP38" s="141"/>
      <c r="AQ38" s="142"/>
      <c r="AR38" s="44" t="s">
        <v>55</v>
      </c>
    </row>
    <row r="39" spans="1:44" ht="20.25" customHeight="1" x14ac:dyDescent="0.15">
      <c r="A39" s="108"/>
      <c r="B39" s="109"/>
      <c r="C39" s="109"/>
      <c r="D39" s="104" t="s">
        <v>9</v>
      </c>
      <c r="E39" s="121"/>
      <c r="F39" s="105"/>
      <c r="G39" s="28" t="s">
        <v>4</v>
      </c>
      <c r="H39" s="28" t="s">
        <v>5</v>
      </c>
      <c r="I39" s="27" t="s">
        <v>6</v>
      </c>
      <c r="J39" s="27" t="s">
        <v>7</v>
      </c>
      <c r="K39" s="28" t="s">
        <v>8</v>
      </c>
      <c r="L39" s="28" t="s">
        <v>2</v>
      </c>
      <c r="M39" s="28" t="s">
        <v>3</v>
      </c>
      <c r="N39" s="28" t="s">
        <v>4</v>
      </c>
      <c r="O39" s="28" t="s">
        <v>5</v>
      </c>
      <c r="P39" s="30" t="s">
        <v>15</v>
      </c>
      <c r="Q39" s="30" t="s">
        <v>0</v>
      </c>
      <c r="R39" s="30" t="s">
        <v>1</v>
      </c>
      <c r="S39" s="27" t="s">
        <v>11</v>
      </c>
      <c r="T39" s="27" t="s">
        <v>12</v>
      </c>
      <c r="U39" s="7" t="s">
        <v>13</v>
      </c>
      <c r="V39" s="7" t="s">
        <v>14</v>
      </c>
      <c r="W39" s="27" t="s">
        <v>6</v>
      </c>
      <c r="X39" s="27" t="s">
        <v>7</v>
      </c>
      <c r="Y39" s="28" t="s">
        <v>8</v>
      </c>
      <c r="Z39" s="28" t="s">
        <v>2</v>
      </c>
      <c r="AA39" s="29" t="s">
        <v>12</v>
      </c>
      <c r="AB39" s="28" t="s">
        <v>4</v>
      </c>
      <c r="AC39" s="28" t="s">
        <v>5</v>
      </c>
      <c r="AD39" s="27" t="s">
        <v>6</v>
      </c>
      <c r="AE39" s="27" t="s">
        <v>7</v>
      </c>
      <c r="AF39" s="36" t="s">
        <v>8</v>
      </c>
      <c r="AG39" s="28" t="s">
        <v>2</v>
      </c>
      <c r="AH39" s="28" t="s">
        <v>3</v>
      </c>
      <c r="AI39" s="28" t="s">
        <v>4</v>
      </c>
      <c r="AJ39" s="28" t="s">
        <v>5</v>
      </c>
      <c r="AK39" s="27" t="s">
        <v>6</v>
      </c>
      <c r="AL39" s="127"/>
      <c r="AM39" s="128"/>
      <c r="AN39" s="128"/>
      <c r="AO39" s="128"/>
      <c r="AP39" s="128"/>
      <c r="AQ39" s="143"/>
      <c r="AR39" s="66">
        <f t="shared" ref="AR39" si="2">AP43/AP40</f>
        <v>0.34615384615384615</v>
      </c>
    </row>
    <row r="40" spans="1:44" ht="20.25" customHeight="1" x14ac:dyDescent="0.15">
      <c r="A40" s="108"/>
      <c r="B40" s="109"/>
      <c r="C40" s="109"/>
      <c r="D40" s="104" t="s">
        <v>16</v>
      </c>
      <c r="E40" s="121"/>
      <c r="F40" s="105"/>
      <c r="G40" s="8" t="s">
        <v>23</v>
      </c>
      <c r="H40" s="8" t="s">
        <v>23</v>
      </c>
      <c r="I40" s="8" t="s">
        <v>23</v>
      </c>
      <c r="J40" s="7" t="s">
        <v>23</v>
      </c>
      <c r="K40" s="7" t="s">
        <v>23</v>
      </c>
      <c r="L40" s="8" t="s">
        <v>23</v>
      </c>
      <c r="M40" s="8" t="s">
        <v>23</v>
      </c>
      <c r="N40" s="8" t="s">
        <v>23</v>
      </c>
      <c r="O40" s="8" t="s">
        <v>23</v>
      </c>
      <c r="P40" s="8" t="s">
        <v>23</v>
      </c>
      <c r="Q40" s="7" t="s">
        <v>23</v>
      </c>
      <c r="R40" s="8" t="s">
        <v>28</v>
      </c>
      <c r="S40" s="8" t="s">
        <v>28</v>
      </c>
      <c r="T40" s="8" t="s">
        <v>28</v>
      </c>
      <c r="U40" s="8" t="s">
        <v>28</v>
      </c>
      <c r="V40" s="8" t="s">
        <v>28</v>
      </c>
      <c r="W40" s="8" t="s">
        <v>23</v>
      </c>
      <c r="X40" s="8" t="s">
        <v>23</v>
      </c>
      <c r="Y40" s="8" t="s">
        <v>23</v>
      </c>
      <c r="Z40" s="8" t="s">
        <v>23</v>
      </c>
      <c r="AA40" s="8" t="s">
        <v>23</v>
      </c>
      <c r="AB40" s="8" t="s">
        <v>23</v>
      </c>
      <c r="AC40" s="8" t="s">
        <v>23</v>
      </c>
      <c r="AD40" s="8" t="s">
        <v>23</v>
      </c>
      <c r="AE40" s="7" t="s">
        <v>23</v>
      </c>
      <c r="AF40" s="7" t="s">
        <v>23</v>
      </c>
      <c r="AG40" s="8" t="s">
        <v>23</v>
      </c>
      <c r="AH40" s="8" t="s">
        <v>23</v>
      </c>
      <c r="AI40" s="8" t="s">
        <v>23</v>
      </c>
      <c r="AJ40" s="8" t="s">
        <v>23</v>
      </c>
      <c r="AK40" s="15" t="s">
        <v>23</v>
      </c>
      <c r="AL40" s="127" t="s">
        <v>51</v>
      </c>
      <c r="AM40" s="128"/>
      <c r="AN40" s="128"/>
      <c r="AO40" s="128"/>
      <c r="AP40" s="125">
        <f>COUNTIF(G40:AK40,プルダウン!$B$3)+COUNTIF(G40:AK40,プルダウン!$B$4)</f>
        <v>26</v>
      </c>
      <c r="AQ40" s="126"/>
      <c r="AR40" s="61" t="s">
        <v>64</v>
      </c>
    </row>
    <row r="41" spans="1:44" ht="20.25" hidden="1" customHeight="1" x14ac:dyDescent="0.15">
      <c r="A41" s="108"/>
      <c r="B41" s="109"/>
      <c r="C41" s="109"/>
      <c r="D41" s="104"/>
      <c r="E41" s="121"/>
      <c r="F41" s="105"/>
      <c r="G41" s="8">
        <f>IF(G40=プルダウン!$B$3,IF(G43=プルダウン!$D$4,1,IF(G43=プルダウン!$D$5,1,0)),IF(G40=プルダウン!$B$4,IF(G43=プルダウン!$D$4,1,IF(G43=プルダウン!$D$5,1,0))))</f>
        <v>0</v>
      </c>
      <c r="H41" s="8">
        <f>IF(H40=プルダウン!$B$3,IF(H43=プルダウン!$D$4,1,IF(H43=プルダウン!$D$5,1,0)),IF(H40=プルダウン!$B$4,IF(H43=プルダウン!$D$4,1,IF(H43=プルダウン!$D$5,1,0))))</f>
        <v>0</v>
      </c>
      <c r="I41" s="8">
        <f>IF(I40=プルダウン!$B$3,IF(I43=プルダウン!$D$4,1,IF(I43=プルダウン!$D$5,1,0)),IF(I40=プルダウン!$B$4,IF(I43=プルダウン!$D$4,1,IF(I43=プルダウン!$D$5,1,0))))</f>
        <v>1</v>
      </c>
      <c r="J41" s="7">
        <f>IF(J40=プルダウン!$B$3,IF(J43=プルダウン!$D$4,1,IF(J43=プルダウン!$D$5,1,0)),IF(J40=プルダウン!$B$4,IF(J43=プルダウン!$D$4,1,IF(J43=プルダウン!$D$5,1,0))))</f>
        <v>1</v>
      </c>
      <c r="K41" s="7">
        <f>IF(K40=プルダウン!$B$3,IF(K43=プルダウン!$D$4,1,IF(K43=プルダウン!$D$5,1,0)),IF(K40=プルダウン!$B$4,IF(K43=プルダウン!$D$4,1,IF(K43=プルダウン!$D$5,1,0))))</f>
        <v>0</v>
      </c>
      <c r="L41" s="8">
        <f>IF(L40=プルダウン!$B$3,IF(L43=プルダウン!$D$4,1,IF(L43=プルダウン!$D$5,1,0)),IF(L40=プルダウン!$B$4,IF(L43=プルダウン!$D$4,1,IF(L43=プルダウン!$D$5,1,0))))</f>
        <v>0</v>
      </c>
      <c r="M41" s="8">
        <f>IF(M40=プルダウン!$B$3,IF(M43=プルダウン!$D$4,1,IF(M43=プルダウン!$D$5,1,0)),IF(M40=プルダウン!$B$4,IF(M43=プルダウン!$D$4,1,IF(M43=プルダウン!$D$5,1,0))))</f>
        <v>0</v>
      </c>
      <c r="N41" s="8">
        <f>IF(N40=プルダウン!$B$3,IF(N43=プルダウン!$D$4,1,IF(N43=プルダウン!$D$5,1,0)),IF(N40=プルダウン!$B$4,IF(N43=プルダウン!$D$4,1,IF(N43=プルダウン!$D$5,1,0))))</f>
        <v>0</v>
      </c>
      <c r="O41" s="8">
        <f>IF(O40=プルダウン!$B$3,IF(O43=プルダウン!$D$4,1,IF(O43=プルダウン!$D$5,1,0)),IF(O40=プルダウン!$B$4,IF(O43=プルダウン!$D$4,1,IF(O43=プルダウン!$D$5,1,0))))</f>
        <v>0</v>
      </c>
      <c r="P41" s="8">
        <f>IF(P40=プルダウン!$B$3,IF(P43=プルダウン!$D$4,1,IF(P43=プルダウン!$D$5,1,0)),IF(P40=プルダウン!$B$4,IF(P43=プルダウン!$D$4,1,IF(P43=プルダウン!$D$5,1,0))))</f>
        <v>1</v>
      </c>
      <c r="Q41" s="7">
        <f>IF(Q40=プルダウン!$B$3,IF(Q43=プルダウン!$D$4,1,IF(Q43=プルダウン!$D$5,1,0)),IF(Q40=プルダウン!$B$4,IF(Q43=プルダウン!$D$4,1,IF(Q43=プルダウン!$D$5,1,0))))</f>
        <v>1</v>
      </c>
      <c r="R41" s="7" t="b">
        <f>IF(R40=プルダウン!$B$3,IF(R43=プルダウン!$D$4,1,IF(R43=プルダウン!$D$5,1,0)),IF(R40=プルダウン!$B$4,IF(R43=プルダウン!$D$4,1,IF(R43=プルダウン!$D$5,1,0))))</f>
        <v>0</v>
      </c>
      <c r="S41" s="8" t="b">
        <f>IF(S40=プルダウン!$B$3,IF(S43=プルダウン!$D$4,1,IF(S43=プルダウン!$D$5,1,0)),IF(S40=プルダウン!$B$4,IF(S43=プルダウン!$D$4,1,IF(S43=プルダウン!$D$5,1,0))))</f>
        <v>0</v>
      </c>
      <c r="T41" s="8" t="b">
        <f>IF(T40=プルダウン!$B$3,IF(T43=プルダウン!$D$4,1,IF(T43=プルダウン!$D$5,1,0)),IF(T40=プルダウン!$B$4,IF(T43=プルダウン!$D$4,1,IF(T43=プルダウン!$D$5,1,0))))</f>
        <v>0</v>
      </c>
      <c r="U41" s="8" t="b">
        <f>IF(U40=プルダウン!$B$3,IF(U43=プルダウン!$D$4,1,IF(U43=プルダウン!$D$5,1,0)),IF(U40=プルダウン!$B$4,IF(U43=プルダウン!$D$4,1,IF(U43=プルダウン!$D$5,1,0))))</f>
        <v>0</v>
      </c>
      <c r="V41" s="8" t="b">
        <f>IF(V40=プルダウン!$B$3,IF(V43=プルダウン!$D$4,1,IF(V43=プルダウン!$D$5,1,0)),IF(V40=プルダウン!$B$4,IF(V43=プルダウン!$D$4,1,IF(V43=プルダウン!$D$5,1,0))))</f>
        <v>0</v>
      </c>
      <c r="W41" s="8">
        <f>IF(W40=プルダウン!$B$3,IF(W43=プルダウン!$D$4,1,IF(W43=プルダウン!$D$5,1,0)),IF(W40=プルダウン!$B$4,IF(W43=プルダウン!$D$4,1,IF(W43=プルダウン!$D$5,1,0))))</f>
        <v>1</v>
      </c>
      <c r="X41" s="7">
        <f>IF(X40=プルダウン!$B$3,IF(X43=プルダウン!$D$4,1,IF(X43=プルダウン!$D$5,1,0)),IF(X40=プルダウン!$B$4,IF(X43=プルダウン!$D$4,1,IF(X43=プルダウン!$D$5,1,0))))</f>
        <v>1</v>
      </c>
      <c r="Y41" s="7">
        <f>IF(Y40=プルダウン!$B$3,IF(Y43=プルダウン!$D$4,1,IF(Y43=プルダウン!$D$5,1,0)),IF(Y40=プルダウン!$B$4,IF(Y43=プルダウン!$D$4,1,IF(Y43=プルダウン!$D$5,1,0))))</f>
        <v>0</v>
      </c>
      <c r="Z41" s="8">
        <f>IF(Z40=プルダウン!$B$3,IF(Z43=プルダウン!$D$4,1,IF(Z43=プルダウン!$D$5,1,0)),IF(Z40=プルダウン!$B$4,IF(Z43=プルダウン!$D$4,1,IF(Z43=プルダウン!$D$5,1,0))))</f>
        <v>0</v>
      </c>
      <c r="AA41" s="8">
        <f>IF(AA40=プルダウン!$B$3,IF(AA43=プルダウン!$D$4,1,IF(AA43=プルダウン!$D$5,1,0)),IF(AA40=プルダウン!$B$4,IF(AA43=プルダウン!$D$4,1,IF(AA43=プルダウン!$D$5,1,0))))</f>
        <v>0</v>
      </c>
      <c r="AB41" s="8">
        <f>IF(AB40=プルダウン!$B$3,IF(AB43=プルダウン!$D$4,1,IF(AB43=プルダウン!$D$5,1,0)),IF(AB40=プルダウン!$B$4,IF(AB43=プルダウン!$D$4,1,IF(AB43=プルダウン!$D$5,1,0))))</f>
        <v>0</v>
      </c>
      <c r="AC41" s="8">
        <f>IF(AC40=プルダウン!$B$3,IF(AC43=プルダウン!$D$4,1,IF(AC43=プルダウン!$D$5,1,0)),IF(AC40=プルダウン!$B$4,IF(AC43=プルダウン!$D$4,1,IF(AC43=プルダウン!$D$5,1,0))))</f>
        <v>0</v>
      </c>
      <c r="AD41" s="8">
        <f>IF(AD40=プルダウン!$B$3,IF(AD43=プルダウン!$D$4,1,IF(AD43=プルダウン!$D$5,1,0)),IF(AD40=プルダウン!$B$4,IF(AD43=プルダウン!$D$4,1,IF(AD43=プルダウン!$D$5,1,0))))</f>
        <v>1</v>
      </c>
      <c r="AE41" s="7">
        <f>IF(AE40=プルダウン!$B$3,IF(AE43=プルダウン!$D$4,1,IF(AE43=プルダウン!$D$5,1,0)),IF(AE40=プルダウン!$B$4,IF(AE43=プルダウン!$D$4,1,IF(AE43=プルダウン!$D$5,1,0))))</f>
        <v>1</v>
      </c>
      <c r="AF41" s="7">
        <f>IF(AF40=プルダウン!$B$3,IF(AF43=プルダウン!$D$4,1,IF(AF43=プルダウン!$D$5,1,0)),IF(AF40=プルダウン!$B$4,IF(AF43=プルダウン!$D$4,1,IF(AF43=プルダウン!$D$5,1,0))))</f>
        <v>0</v>
      </c>
      <c r="AG41" s="8">
        <f>IF(AG40=プルダウン!$B$3,IF(AG43=プルダウン!$D$4,1,IF(AG43=プルダウン!$D$5,1,0)),IF(AG40=プルダウン!$B$4,IF(AG43=プルダウン!$D$4,1,IF(AG43=プルダウン!$D$5,1,0))))</f>
        <v>0</v>
      </c>
      <c r="AH41" s="8">
        <f>IF(AH40=プルダウン!$B$3,IF(AH43=プルダウン!$D$4,1,IF(AH43=プルダウン!$D$5,1,0)),IF(AH40=プルダウン!$B$4,IF(AH43=プルダウン!$D$4,1,IF(AH43=プルダウン!$D$5,1,0))))</f>
        <v>0</v>
      </c>
      <c r="AI41" s="8">
        <f>IF(AI40=プルダウン!$B$3,IF(AI43=プルダウン!$D$4,1,IF(AI43=プルダウン!$D$5,1,0)),IF(AI40=プルダウン!$B$4,IF(AI43=プルダウン!$D$4,1,IF(AI43=プルダウン!$D$5,1,0))))</f>
        <v>0</v>
      </c>
      <c r="AJ41" s="8">
        <f>IF(AJ40=プルダウン!$B$3,IF(AJ43=プルダウン!$D$4,1,IF(AJ43=プルダウン!$D$5,1,0)),IF(AJ40=プルダウン!$B$4,IF(AJ43=プルダウン!$D$4,1,IF(AJ43=プルダウン!$D$5,1,0))))</f>
        <v>0</v>
      </c>
      <c r="AK41" s="15">
        <f>IF(AK40=プルダウン!$B$3,IF(AK43=プルダウン!$D$4,1,IF(AK43=プルダウン!$D$5,1,0)),IF(AK40=プルダウン!$B$4,IF(AK43=プルダウン!$D$4,1,IF(AK43=プルダウン!$D$5,1,0))))</f>
        <v>1</v>
      </c>
      <c r="AL41" s="127"/>
      <c r="AM41" s="128"/>
      <c r="AN41" s="128"/>
      <c r="AO41" s="128"/>
      <c r="AP41" s="125"/>
      <c r="AQ41" s="126"/>
      <c r="AR41" s="65"/>
    </row>
    <row r="42" spans="1:44" ht="20.25" customHeight="1" x14ac:dyDescent="0.15">
      <c r="A42" s="108"/>
      <c r="B42" s="109"/>
      <c r="C42" s="109"/>
      <c r="D42" s="104" t="s">
        <v>66</v>
      </c>
      <c r="E42" s="121"/>
      <c r="F42" s="105"/>
      <c r="G42" s="8" t="s">
        <v>35</v>
      </c>
      <c r="H42" s="8" t="s">
        <v>35</v>
      </c>
      <c r="I42" s="8" t="s">
        <v>36</v>
      </c>
      <c r="J42" s="8" t="s">
        <v>36</v>
      </c>
      <c r="K42" s="8" t="s">
        <v>35</v>
      </c>
      <c r="L42" s="8" t="s">
        <v>35</v>
      </c>
      <c r="M42" s="8" t="s">
        <v>35</v>
      </c>
      <c r="N42" s="8" t="s">
        <v>35</v>
      </c>
      <c r="O42" s="8" t="s">
        <v>35</v>
      </c>
      <c r="P42" s="8" t="s">
        <v>36</v>
      </c>
      <c r="Q42" s="8" t="s">
        <v>36</v>
      </c>
      <c r="R42" s="8" t="s">
        <v>36</v>
      </c>
      <c r="S42" s="8" t="s">
        <v>36</v>
      </c>
      <c r="T42" s="8" t="s">
        <v>36</v>
      </c>
      <c r="U42" s="8" t="s">
        <v>36</v>
      </c>
      <c r="V42" s="8" t="s">
        <v>36</v>
      </c>
      <c r="W42" s="8" t="s">
        <v>36</v>
      </c>
      <c r="X42" s="7" t="s">
        <v>36</v>
      </c>
      <c r="Y42" s="8" t="s">
        <v>35</v>
      </c>
      <c r="Z42" s="8" t="s">
        <v>35</v>
      </c>
      <c r="AA42" s="8" t="s">
        <v>35</v>
      </c>
      <c r="AB42" s="8" t="s">
        <v>35</v>
      </c>
      <c r="AC42" s="8" t="s">
        <v>35</v>
      </c>
      <c r="AD42" s="8" t="s">
        <v>36</v>
      </c>
      <c r="AE42" s="7" t="s">
        <v>36</v>
      </c>
      <c r="AF42" s="8" t="s">
        <v>35</v>
      </c>
      <c r="AG42" s="8" t="s">
        <v>35</v>
      </c>
      <c r="AH42" s="8" t="s">
        <v>35</v>
      </c>
      <c r="AI42" s="8" t="s">
        <v>35</v>
      </c>
      <c r="AJ42" s="8" t="s">
        <v>35</v>
      </c>
      <c r="AK42" s="15" t="s">
        <v>36</v>
      </c>
      <c r="AL42" s="127"/>
      <c r="AM42" s="128"/>
      <c r="AN42" s="128"/>
      <c r="AO42" s="128"/>
      <c r="AP42" s="125"/>
      <c r="AQ42" s="126"/>
      <c r="AR42" s="123" t="s">
        <v>82</v>
      </c>
    </row>
    <row r="43" spans="1:44" ht="20.25" customHeight="1" thickBot="1" x14ac:dyDescent="0.2">
      <c r="A43" s="110"/>
      <c r="B43" s="111"/>
      <c r="C43" s="111"/>
      <c r="D43" s="134" t="s">
        <v>67</v>
      </c>
      <c r="E43" s="135"/>
      <c r="F43" s="136"/>
      <c r="G43" s="6" t="s">
        <v>35</v>
      </c>
      <c r="H43" s="6" t="s">
        <v>35</v>
      </c>
      <c r="I43" s="6" t="s">
        <v>36</v>
      </c>
      <c r="J43" s="6" t="s">
        <v>36</v>
      </c>
      <c r="K43" s="6" t="s">
        <v>35</v>
      </c>
      <c r="L43" s="6" t="s">
        <v>35</v>
      </c>
      <c r="M43" s="6" t="s">
        <v>35</v>
      </c>
      <c r="N43" s="6" t="s">
        <v>35</v>
      </c>
      <c r="O43" s="6" t="s">
        <v>35</v>
      </c>
      <c r="P43" s="6" t="s">
        <v>36</v>
      </c>
      <c r="Q43" s="6" t="s">
        <v>36</v>
      </c>
      <c r="R43" s="6" t="s">
        <v>36</v>
      </c>
      <c r="S43" s="6" t="s">
        <v>36</v>
      </c>
      <c r="T43" s="6" t="s">
        <v>36</v>
      </c>
      <c r="U43" s="6" t="s">
        <v>36</v>
      </c>
      <c r="V43" s="6" t="s">
        <v>36</v>
      </c>
      <c r="W43" s="6" t="s">
        <v>36</v>
      </c>
      <c r="X43" s="5" t="s">
        <v>36</v>
      </c>
      <c r="Y43" s="6" t="s">
        <v>35</v>
      </c>
      <c r="Z43" s="6" t="s">
        <v>35</v>
      </c>
      <c r="AA43" s="6" t="s">
        <v>35</v>
      </c>
      <c r="AB43" s="6" t="s">
        <v>35</v>
      </c>
      <c r="AC43" s="6" t="s">
        <v>35</v>
      </c>
      <c r="AD43" s="6" t="s">
        <v>36</v>
      </c>
      <c r="AE43" s="5" t="s">
        <v>36</v>
      </c>
      <c r="AF43" s="6" t="s">
        <v>35</v>
      </c>
      <c r="AG43" s="6" t="s">
        <v>35</v>
      </c>
      <c r="AH43" s="57" t="s">
        <v>35</v>
      </c>
      <c r="AI43" s="57" t="s">
        <v>35</v>
      </c>
      <c r="AJ43" s="57" t="s">
        <v>35</v>
      </c>
      <c r="AK43" s="58" t="s">
        <v>36</v>
      </c>
      <c r="AL43" s="129" t="s">
        <v>22</v>
      </c>
      <c r="AM43" s="130"/>
      <c r="AN43" s="130"/>
      <c r="AO43" s="130"/>
      <c r="AP43" s="131">
        <f>SUM(G41:AK41)</f>
        <v>9</v>
      </c>
      <c r="AQ43" s="132"/>
      <c r="AR43" s="124"/>
    </row>
    <row r="44" spans="1:44" ht="20.25" customHeight="1" x14ac:dyDescent="0.15">
      <c r="A44" s="106" t="s">
        <v>73</v>
      </c>
      <c r="B44" s="107"/>
      <c r="C44" s="107"/>
      <c r="D44" s="90" t="s">
        <v>19</v>
      </c>
      <c r="E44" s="91"/>
      <c r="F44" s="92"/>
      <c r="G44" s="4">
        <v>1</v>
      </c>
      <c r="H44" s="14">
        <v>2</v>
      </c>
      <c r="I44" s="14">
        <v>3</v>
      </c>
      <c r="J44" s="14">
        <v>4</v>
      </c>
      <c r="K44" s="14">
        <v>5</v>
      </c>
      <c r="L44" s="14">
        <v>6</v>
      </c>
      <c r="M44" s="4">
        <v>7</v>
      </c>
      <c r="N44" s="4">
        <v>8</v>
      </c>
      <c r="O44" s="14">
        <v>9</v>
      </c>
      <c r="P44" s="14">
        <v>10</v>
      </c>
      <c r="Q44" s="14">
        <v>11</v>
      </c>
      <c r="R44" s="14">
        <v>12</v>
      </c>
      <c r="S44" s="14">
        <v>13</v>
      </c>
      <c r="T44" s="4">
        <v>14</v>
      </c>
      <c r="U44" s="4">
        <v>15</v>
      </c>
      <c r="V44" s="4">
        <v>16</v>
      </c>
      <c r="W44" s="14">
        <v>17</v>
      </c>
      <c r="X44" s="14">
        <v>18</v>
      </c>
      <c r="Y44" s="14">
        <v>19</v>
      </c>
      <c r="Z44" s="14">
        <v>20</v>
      </c>
      <c r="AA44" s="4">
        <v>21</v>
      </c>
      <c r="AB44" s="4">
        <v>22</v>
      </c>
      <c r="AC44" s="4">
        <v>23</v>
      </c>
      <c r="AD44" s="14">
        <v>24</v>
      </c>
      <c r="AE44" s="14">
        <v>25</v>
      </c>
      <c r="AF44" s="14">
        <v>26</v>
      </c>
      <c r="AG44" s="14">
        <v>27</v>
      </c>
      <c r="AH44" s="5">
        <v>28</v>
      </c>
      <c r="AI44" s="5">
        <v>29</v>
      </c>
      <c r="AJ44" s="6">
        <v>30</v>
      </c>
      <c r="AK44" s="16"/>
      <c r="AL44" s="140" t="s">
        <v>21</v>
      </c>
      <c r="AM44" s="141"/>
      <c r="AN44" s="141"/>
      <c r="AO44" s="141"/>
      <c r="AP44" s="141"/>
      <c r="AQ44" s="142"/>
      <c r="AR44" s="44" t="s">
        <v>55</v>
      </c>
    </row>
    <row r="45" spans="1:44" ht="20.25" customHeight="1" x14ac:dyDescent="0.15">
      <c r="A45" s="108"/>
      <c r="B45" s="109"/>
      <c r="C45" s="109"/>
      <c r="D45" s="104" t="s">
        <v>9</v>
      </c>
      <c r="E45" s="121"/>
      <c r="F45" s="105"/>
      <c r="G45" s="27" t="s">
        <v>7</v>
      </c>
      <c r="H45" s="28" t="s">
        <v>8</v>
      </c>
      <c r="I45" s="28" t="s">
        <v>2</v>
      </c>
      <c r="J45" s="28" t="s">
        <v>3</v>
      </c>
      <c r="K45" s="28" t="s">
        <v>4</v>
      </c>
      <c r="L45" s="28" t="s">
        <v>5</v>
      </c>
      <c r="M45" s="30" t="s">
        <v>15</v>
      </c>
      <c r="N45" s="30" t="s">
        <v>0</v>
      </c>
      <c r="O45" s="28" t="s">
        <v>1</v>
      </c>
      <c r="P45" s="29" t="s">
        <v>11</v>
      </c>
      <c r="Q45" s="29" t="s">
        <v>12</v>
      </c>
      <c r="R45" s="8" t="s">
        <v>13</v>
      </c>
      <c r="S45" s="8" t="s">
        <v>14</v>
      </c>
      <c r="T45" s="27" t="s">
        <v>6</v>
      </c>
      <c r="U45" s="27" t="s">
        <v>7</v>
      </c>
      <c r="V45" s="30" t="s">
        <v>8</v>
      </c>
      <c r="W45" s="28" t="s">
        <v>2</v>
      </c>
      <c r="X45" s="29" t="s">
        <v>12</v>
      </c>
      <c r="Y45" s="28" t="s">
        <v>4</v>
      </c>
      <c r="Z45" s="28" t="s">
        <v>5</v>
      </c>
      <c r="AA45" s="27" t="s">
        <v>6</v>
      </c>
      <c r="AB45" s="27" t="s">
        <v>7</v>
      </c>
      <c r="AC45" s="30" t="s">
        <v>8</v>
      </c>
      <c r="AD45" s="28" t="s">
        <v>2</v>
      </c>
      <c r="AE45" s="28" t="s">
        <v>3</v>
      </c>
      <c r="AF45" s="28" t="s">
        <v>4</v>
      </c>
      <c r="AG45" s="28" t="s">
        <v>5</v>
      </c>
      <c r="AH45" s="27" t="s">
        <v>6</v>
      </c>
      <c r="AI45" s="27" t="s">
        <v>7</v>
      </c>
      <c r="AJ45" s="36" t="s">
        <v>8</v>
      </c>
      <c r="AK45" s="15"/>
      <c r="AL45" s="127"/>
      <c r="AM45" s="128"/>
      <c r="AN45" s="128"/>
      <c r="AO45" s="128"/>
      <c r="AP45" s="128"/>
      <c r="AQ45" s="143"/>
      <c r="AR45" s="66">
        <f t="shared" ref="AR45" si="3">AP49/AP46</f>
        <v>0.36666666666666664</v>
      </c>
    </row>
    <row r="46" spans="1:44" ht="20.25" customHeight="1" x14ac:dyDescent="0.15">
      <c r="A46" s="108"/>
      <c r="B46" s="109"/>
      <c r="C46" s="109"/>
      <c r="D46" s="104" t="s">
        <v>16</v>
      </c>
      <c r="E46" s="121"/>
      <c r="F46" s="105"/>
      <c r="G46" s="7" t="s">
        <v>23</v>
      </c>
      <c r="H46" s="7" t="s">
        <v>23</v>
      </c>
      <c r="I46" s="8" t="s">
        <v>23</v>
      </c>
      <c r="J46" s="8" t="s">
        <v>23</v>
      </c>
      <c r="K46" s="8" t="s">
        <v>23</v>
      </c>
      <c r="L46" s="8" t="s">
        <v>23</v>
      </c>
      <c r="M46" s="8" t="s">
        <v>23</v>
      </c>
      <c r="N46" s="7" t="s">
        <v>23</v>
      </c>
      <c r="O46" s="7" t="s">
        <v>23</v>
      </c>
      <c r="P46" s="8" t="s">
        <v>23</v>
      </c>
      <c r="Q46" s="8" t="s">
        <v>23</v>
      </c>
      <c r="R46" s="8" t="s">
        <v>23</v>
      </c>
      <c r="S46" s="8" t="s">
        <v>23</v>
      </c>
      <c r="T46" s="8" t="s">
        <v>23</v>
      </c>
      <c r="U46" s="8" t="s">
        <v>23</v>
      </c>
      <c r="V46" s="8" t="s">
        <v>23</v>
      </c>
      <c r="W46" s="8" t="s">
        <v>23</v>
      </c>
      <c r="X46" s="8" t="s">
        <v>23</v>
      </c>
      <c r="Y46" s="8" t="s">
        <v>23</v>
      </c>
      <c r="Z46" s="8" t="s">
        <v>23</v>
      </c>
      <c r="AA46" s="8" t="s">
        <v>23</v>
      </c>
      <c r="AB46" s="8" t="s">
        <v>23</v>
      </c>
      <c r="AC46" s="8" t="s">
        <v>23</v>
      </c>
      <c r="AD46" s="8" t="s">
        <v>23</v>
      </c>
      <c r="AE46" s="8" t="s">
        <v>23</v>
      </c>
      <c r="AF46" s="8" t="s">
        <v>23</v>
      </c>
      <c r="AG46" s="8" t="s">
        <v>23</v>
      </c>
      <c r="AH46" s="8" t="s">
        <v>23</v>
      </c>
      <c r="AI46" s="7" t="s">
        <v>23</v>
      </c>
      <c r="AJ46" s="7" t="s">
        <v>23</v>
      </c>
      <c r="AK46" s="15"/>
      <c r="AL46" s="127" t="s">
        <v>51</v>
      </c>
      <c r="AM46" s="128"/>
      <c r="AN46" s="128"/>
      <c r="AO46" s="128"/>
      <c r="AP46" s="125">
        <f>COUNTIF(G46:AK46,プルダウン!$B$3)+COUNTIF(G46:AK46,プルダウン!$B$4)</f>
        <v>30</v>
      </c>
      <c r="AQ46" s="126"/>
      <c r="AR46" s="61" t="s">
        <v>64</v>
      </c>
    </row>
    <row r="47" spans="1:44" ht="20.25" hidden="1" customHeight="1" x14ac:dyDescent="0.15">
      <c r="A47" s="108"/>
      <c r="B47" s="109"/>
      <c r="C47" s="109"/>
      <c r="D47" s="104"/>
      <c r="E47" s="121"/>
      <c r="F47" s="105"/>
      <c r="G47" s="7">
        <f>IF(G46=プルダウン!$B$3,IF(G49=プルダウン!$D$4,1,IF(G49=プルダウン!$D$5,1,0)),IF(G46=プルダウン!$B$4,IF(G49=プルダウン!$D$4,1,IF(G49=プルダウン!$D$5,1,0))))</f>
        <v>1</v>
      </c>
      <c r="H47" s="7">
        <f>IF(H46=プルダウン!$B$3,IF(H49=プルダウン!$D$4,1,IF(H49=プルダウン!$D$5,1,0)),IF(H46=プルダウン!$B$4,IF(H49=プルダウン!$D$4,1,IF(H49=プルダウン!$D$5,1,0))))</f>
        <v>0</v>
      </c>
      <c r="I47" s="8">
        <f>IF(I46=プルダウン!$B$3,IF(I49=プルダウン!$D$4,1,IF(I49=プルダウン!$D$5,1,0)),IF(I46=プルダウン!$B$4,IF(I49=プルダウン!$D$4,1,IF(I49=プルダウン!$D$5,1,0))))</f>
        <v>0</v>
      </c>
      <c r="J47" s="8">
        <f>IF(J46=プルダウン!$B$3,IF(J49=プルダウン!$D$4,1,IF(J49=プルダウン!$D$5,1,0)),IF(J46=プルダウン!$B$4,IF(J49=プルダウン!$D$4,1,IF(J49=プルダウン!$D$5,1,0))))</f>
        <v>0</v>
      </c>
      <c r="K47" s="8">
        <f>IF(K46=プルダウン!$B$3,IF(K49=プルダウン!$D$4,1,IF(K49=プルダウン!$D$5,1,0)),IF(K46=プルダウン!$B$4,IF(K49=プルダウン!$D$4,1,IF(K49=プルダウン!$D$5,1,0))))</f>
        <v>0</v>
      </c>
      <c r="L47" s="8">
        <f>IF(L46=プルダウン!$B$3,IF(L49=プルダウン!$D$4,1,IF(L49=プルダウン!$D$5,1,0)),IF(L46=プルダウン!$B$4,IF(L49=プルダウン!$D$4,1,IF(L49=プルダウン!$D$5,1,0))))</f>
        <v>0</v>
      </c>
      <c r="M47" s="8">
        <f>IF(M46=プルダウン!$B$3,IF(M49=プルダウン!$D$4,1,IF(M49=プルダウン!$D$5,1,0)),IF(M46=プルダウン!$B$4,IF(M49=プルダウン!$D$4,1,IF(M49=プルダウン!$D$5,1,0))))</f>
        <v>1</v>
      </c>
      <c r="N47" s="7">
        <f>IF(N46=プルダウン!$B$3,IF(N49=プルダウン!$D$4,1,IF(N49=プルダウン!$D$5,1,0)),IF(N46=プルダウン!$B$4,IF(N49=プルダウン!$D$4,1,IF(N49=プルダウン!$D$5,1,0))))</f>
        <v>1</v>
      </c>
      <c r="O47" s="7">
        <f>IF(O46=プルダウン!$B$3,IF(O49=プルダウン!$D$4,1,IF(O49=プルダウン!$D$5,1,0)),IF(O46=プルダウン!$B$4,IF(O49=プルダウン!$D$4,1,IF(O49=プルダウン!$D$5,1,0))))</f>
        <v>0</v>
      </c>
      <c r="P47" s="8">
        <f>IF(P46=プルダウン!$B$3,IF(P49=プルダウン!$D$4,1,IF(P49=プルダウン!$D$5,1,0)),IF(P46=プルダウン!$B$4,IF(P49=プルダウン!$D$4,1,IF(P49=プルダウン!$D$5,1,0))))</f>
        <v>0</v>
      </c>
      <c r="Q47" s="8">
        <f>IF(Q46=プルダウン!$B$3,IF(Q49=プルダウン!$D$4,1,IF(Q49=プルダウン!$D$5,1,0)),IF(Q46=プルダウン!$B$4,IF(Q49=プルダウン!$D$4,1,IF(Q49=プルダウン!$D$5,1,0))))</f>
        <v>0</v>
      </c>
      <c r="R47" s="8">
        <f>IF(R46=プルダウン!$B$3,IF(R49=プルダウン!$D$4,1,IF(R49=プルダウン!$D$5,1,0)),IF(R46=プルダウン!$B$4,IF(R49=プルダウン!$D$4,1,IF(R49=プルダウン!$D$5,1,0))))</f>
        <v>0</v>
      </c>
      <c r="S47" s="8">
        <f>IF(S46=プルダウン!$B$3,IF(S49=プルダウン!$D$4,1,IF(S49=プルダウン!$D$5,1,0)),IF(S46=プルダウン!$B$4,IF(S49=プルダウン!$D$4,1,IF(S49=プルダウン!$D$5,1,0))))</f>
        <v>0</v>
      </c>
      <c r="T47" s="8">
        <f>IF(T46=プルダウン!$B$3,IF(T49=プルダウン!$D$4,1,IF(T49=プルダウン!$D$5,1,0)),IF(T46=プルダウン!$B$4,IF(T49=プルダウン!$D$4,1,IF(T49=プルダウン!$D$5,1,0))))</f>
        <v>1</v>
      </c>
      <c r="U47" s="7">
        <f>IF(U46=プルダウン!$B$3,IF(U49=プルダウン!$D$4,1,IF(U49=プルダウン!$D$5,1,0)),IF(U46=プルダウン!$B$4,IF(U49=プルダウン!$D$4,1,IF(U49=プルダウン!$D$5,1,0))))</f>
        <v>1</v>
      </c>
      <c r="V47" s="7">
        <f>IF(V46=プルダウン!$B$3,IF(V49=プルダウン!$D$4,1,IF(V49=プルダウン!$D$5,1,0)),IF(V46=プルダウン!$B$4,IF(V49=プルダウン!$D$4,1,IF(V49=プルダウン!$D$5,1,0))))</f>
        <v>1</v>
      </c>
      <c r="W47" s="7">
        <f>IF(W46=プルダウン!$B$3,IF(W49=プルダウン!$D$4,1,IF(W49=プルダウン!$D$5,1,0)),IF(W46=プルダウン!$B$4,IF(W49=プルダウン!$D$4,1,IF(W49=プルダウン!$D$5,1,0))))</f>
        <v>0</v>
      </c>
      <c r="X47" s="8">
        <f>IF(X46=プルダウン!$B$3,IF(X49=プルダウン!$D$4,1,IF(X49=プルダウン!$D$5,1,0)),IF(X46=プルダウン!$B$4,IF(X49=プルダウン!$D$4,1,IF(X49=プルダウン!$D$5,1,0))))</f>
        <v>0</v>
      </c>
      <c r="Y47" s="8">
        <f>IF(Y46=プルダウン!$B$3,IF(Y49=プルダウン!$D$4,1,IF(Y49=プルダウン!$D$5,1,0)),IF(Y46=プルダウン!$B$4,IF(Y49=プルダウン!$D$4,1,IF(Y49=プルダウン!$D$5,1,0))))</f>
        <v>0</v>
      </c>
      <c r="Z47" s="8">
        <f>IF(Z46=プルダウン!$B$3,IF(Z49=プルダウン!$D$4,1,IF(Z49=プルダウン!$D$5,1,0)),IF(Z46=プルダウン!$B$4,IF(Z49=プルダウン!$D$4,1,IF(Z49=プルダウン!$D$5,1,0))))</f>
        <v>0</v>
      </c>
      <c r="AA47" s="8">
        <f>IF(AA46=プルダウン!$B$3,IF(AA49=プルダウン!$D$4,1,IF(AA49=プルダウン!$D$5,1,0)),IF(AA46=プルダウン!$B$4,IF(AA49=プルダウン!$D$4,1,IF(AA49=プルダウン!$D$5,1,0))))</f>
        <v>1</v>
      </c>
      <c r="AB47" s="7">
        <f>IF(AB46=プルダウン!$B$3,IF(AB49=プルダウン!$D$4,1,IF(AB49=プルダウン!$D$5,1,0)),IF(AB46=プルダウン!$B$4,IF(AB49=プルダウン!$D$4,1,IF(AB49=プルダウン!$D$5,1,0))))</f>
        <v>1</v>
      </c>
      <c r="AC47" s="7">
        <f>IF(AC46=プルダウン!$B$3,IF(AC49=プルダウン!$D$4,1,IF(AC49=プルダウン!$D$5,1,0)),IF(AC46=プルダウン!$B$4,IF(AC49=プルダウン!$D$4,1,IF(AC49=プルダウン!$D$5,1,0))))</f>
        <v>1</v>
      </c>
      <c r="AD47" s="7">
        <f>IF(AD46=プルダウン!$B$3,IF(AD49=プルダウン!$D$4,1,IF(AD49=プルダウン!$D$5,1,0)),IF(AD46=プルダウン!$B$4,IF(AD49=プルダウン!$D$4,1,IF(AD49=プルダウン!$D$5,1,0))))</f>
        <v>0</v>
      </c>
      <c r="AE47" s="8">
        <f>IF(AE46=プルダウン!$B$3,IF(AE49=プルダウン!$D$4,1,IF(AE49=プルダウン!$D$5,1,0)),IF(AE46=プルダウン!$B$4,IF(AE49=プルダウン!$D$4,1,IF(AE49=プルダウン!$D$5,1,0))))</f>
        <v>0</v>
      </c>
      <c r="AF47" s="8">
        <f>IF(AF46=プルダウン!$B$3,IF(AF49=プルダウン!$D$4,1,IF(AF49=プルダウン!$D$5,1,0)),IF(AF46=プルダウン!$B$4,IF(AF49=プルダウン!$D$4,1,IF(AF49=プルダウン!$D$5,1,0))))</f>
        <v>0</v>
      </c>
      <c r="AG47" s="8">
        <f>IF(AG46=プルダウン!$B$3,IF(AG49=プルダウン!$D$4,1,IF(AG49=プルダウン!$D$5,1,0)),IF(AG46=プルダウン!$B$4,IF(AG49=プルダウン!$D$4,1,IF(AG49=プルダウン!$D$5,1,0))))</f>
        <v>0</v>
      </c>
      <c r="AH47" s="8">
        <f>IF(AH46=プルダウン!$B$3,IF(AH49=プルダウン!$D$4,1,IF(AH49=プルダウン!$D$5,1,0)),IF(AH46=プルダウン!$B$4,IF(AH49=プルダウン!$D$4,1,IF(AH49=プルダウン!$D$5,1,0))))</f>
        <v>1</v>
      </c>
      <c r="AI47" s="7">
        <f>IF(AI46=プルダウン!$B$3,IF(AI49=プルダウン!$D$4,1,IF(AI49=プルダウン!$D$5,1,0)),IF(AI46=プルダウン!$B$4,IF(AI49=プルダウン!$D$4,1,IF(AI49=プルダウン!$D$5,1,0))))</f>
        <v>1</v>
      </c>
      <c r="AJ47" s="7">
        <f>IF(AJ46=プルダウン!$B$3,IF(AJ49=プルダウン!$D$4,1,IF(AJ49=プルダウン!$D$5,1,0)),IF(AJ46=プルダウン!$B$4,IF(AJ49=プルダウン!$D$4,1,IF(AJ49=プルダウン!$D$5,1,0))))</f>
        <v>0</v>
      </c>
      <c r="AK47" s="15"/>
      <c r="AL47" s="127"/>
      <c r="AM47" s="128"/>
      <c r="AN47" s="128"/>
      <c r="AO47" s="128"/>
      <c r="AP47" s="125"/>
      <c r="AQ47" s="126"/>
      <c r="AR47" s="65"/>
    </row>
    <row r="48" spans="1:44" ht="20.25" customHeight="1" x14ac:dyDescent="0.15">
      <c r="A48" s="108"/>
      <c r="B48" s="109"/>
      <c r="C48" s="109"/>
      <c r="D48" s="104" t="s">
        <v>66</v>
      </c>
      <c r="E48" s="121"/>
      <c r="F48" s="105"/>
      <c r="G48" s="8" t="s">
        <v>36</v>
      </c>
      <c r="H48" s="8" t="s">
        <v>35</v>
      </c>
      <c r="I48" s="8" t="s">
        <v>35</v>
      </c>
      <c r="J48" s="8" t="s">
        <v>35</v>
      </c>
      <c r="K48" s="8" t="s">
        <v>35</v>
      </c>
      <c r="L48" s="8" t="s">
        <v>35</v>
      </c>
      <c r="M48" s="8" t="s">
        <v>36</v>
      </c>
      <c r="N48" s="8" t="s">
        <v>36</v>
      </c>
      <c r="O48" s="8" t="s">
        <v>35</v>
      </c>
      <c r="P48" s="8" t="s">
        <v>35</v>
      </c>
      <c r="Q48" s="8" t="s">
        <v>35</v>
      </c>
      <c r="R48" s="8" t="s">
        <v>35</v>
      </c>
      <c r="S48" s="8" t="s">
        <v>35</v>
      </c>
      <c r="T48" s="8" t="s">
        <v>36</v>
      </c>
      <c r="U48" s="8" t="s">
        <v>36</v>
      </c>
      <c r="V48" s="8" t="s">
        <v>36</v>
      </c>
      <c r="W48" s="8" t="s">
        <v>35</v>
      </c>
      <c r="X48" s="8" t="s">
        <v>35</v>
      </c>
      <c r="Y48" s="8" t="s">
        <v>35</v>
      </c>
      <c r="Z48" s="8" t="s">
        <v>35</v>
      </c>
      <c r="AA48" s="8" t="s">
        <v>36</v>
      </c>
      <c r="AB48" s="8" t="s">
        <v>36</v>
      </c>
      <c r="AC48" s="8" t="s">
        <v>36</v>
      </c>
      <c r="AD48" s="8" t="s">
        <v>35</v>
      </c>
      <c r="AE48" s="8" t="s">
        <v>35</v>
      </c>
      <c r="AF48" s="8" t="s">
        <v>35</v>
      </c>
      <c r="AG48" s="8" t="s">
        <v>35</v>
      </c>
      <c r="AH48" s="8" t="s">
        <v>36</v>
      </c>
      <c r="AI48" s="8" t="s">
        <v>36</v>
      </c>
      <c r="AJ48" s="8" t="s">
        <v>35</v>
      </c>
      <c r="AK48" s="15"/>
      <c r="AL48" s="127"/>
      <c r="AM48" s="128"/>
      <c r="AN48" s="128"/>
      <c r="AO48" s="128"/>
      <c r="AP48" s="125"/>
      <c r="AQ48" s="126"/>
      <c r="AR48" s="123" t="s">
        <v>82</v>
      </c>
    </row>
    <row r="49" spans="1:44" ht="20.25" customHeight="1" thickBot="1" x14ac:dyDescent="0.2">
      <c r="A49" s="110"/>
      <c r="B49" s="111"/>
      <c r="C49" s="111"/>
      <c r="D49" s="134" t="s">
        <v>67</v>
      </c>
      <c r="E49" s="135"/>
      <c r="F49" s="136"/>
      <c r="G49" s="6" t="s">
        <v>36</v>
      </c>
      <c r="H49" s="6" t="s">
        <v>35</v>
      </c>
      <c r="I49" s="8" t="s">
        <v>35</v>
      </c>
      <c r="J49" s="8" t="s">
        <v>35</v>
      </c>
      <c r="K49" s="6" t="s">
        <v>35</v>
      </c>
      <c r="L49" s="6" t="s">
        <v>35</v>
      </c>
      <c r="M49" s="6" t="s">
        <v>36</v>
      </c>
      <c r="N49" s="6" t="s">
        <v>36</v>
      </c>
      <c r="O49" s="6" t="s">
        <v>35</v>
      </c>
      <c r="P49" s="6" t="s">
        <v>35</v>
      </c>
      <c r="Q49" s="6" t="s">
        <v>35</v>
      </c>
      <c r="R49" s="6" t="s">
        <v>35</v>
      </c>
      <c r="S49" s="6" t="s">
        <v>35</v>
      </c>
      <c r="T49" s="6" t="s">
        <v>36</v>
      </c>
      <c r="U49" s="6" t="s">
        <v>36</v>
      </c>
      <c r="V49" s="6" t="s">
        <v>36</v>
      </c>
      <c r="W49" s="6" t="s">
        <v>35</v>
      </c>
      <c r="X49" s="6" t="s">
        <v>35</v>
      </c>
      <c r="Y49" s="6" t="s">
        <v>35</v>
      </c>
      <c r="Z49" s="6" t="s">
        <v>35</v>
      </c>
      <c r="AA49" s="6" t="s">
        <v>36</v>
      </c>
      <c r="AB49" s="6" t="s">
        <v>36</v>
      </c>
      <c r="AC49" s="6" t="s">
        <v>36</v>
      </c>
      <c r="AD49" s="6" t="s">
        <v>35</v>
      </c>
      <c r="AE49" s="6" t="s">
        <v>35</v>
      </c>
      <c r="AF49" s="6" t="s">
        <v>35</v>
      </c>
      <c r="AG49" s="6" t="s">
        <v>35</v>
      </c>
      <c r="AH49" s="57" t="s">
        <v>36</v>
      </c>
      <c r="AI49" s="57" t="s">
        <v>36</v>
      </c>
      <c r="AJ49" s="57" t="s">
        <v>35</v>
      </c>
      <c r="AK49" s="58"/>
      <c r="AL49" s="129" t="s">
        <v>22</v>
      </c>
      <c r="AM49" s="130"/>
      <c r="AN49" s="130"/>
      <c r="AO49" s="130"/>
      <c r="AP49" s="131">
        <f>SUM(G47:AK47)</f>
        <v>11</v>
      </c>
      <c r="AQ49" s="132"/>
      <c r="AR49" s="124"/>
    </row>
    <row r="50" spans="1:44" ht="20.25" customHeight="1" x14ac:dyDescent="0.15">
      <c r="A50" s="106" t="s">
        <v>74</v>
      </c>
      <c r="B50" s="107"/>
      <c r="C50" s="107"/>
      <c r="D50" s="90" t="s">
        <v>19</v>
      </c>
      <c r="E50" s="91"/>
      <c r="F50" s="92"/>
      <c r="G50" s="14">
        <v>1</v>
      </c>
      <c r="H50" s="33">
        <v>2</v>
      </c>
      <c r="I50" s="33">
        <v>3</v>
      </c>
      <c r="J50" s="33">
        <v>4</v>
      </c>
      <c r="K50" s="4">
        <v>5</v>
      </c>
      <c r="L50" s="4">
        <v>6</v>
      </c>
      <c r="M50" s="33">
        <v>7</v>
      </c>
      <c r="N50" s="33">
        <v>8</v>
      </c>
      <c r="O50" s="33">
        <v>9</v>
      </c>
      <c r="P50" s="33">
        <v>10</v>
      </c>
      <c r="Q50" s="33">
        <v>11</v>
      </c>
      <c r="R50" s="4">
        <v>12</v>
      </c>
      <c r="S50" s="4">
        <v>13</v>
      </c>
      <c r="T50" s="4">
        <v>14</v>
      </c>
      <c r="U50" s="33">
        <v>15</v>
      </c>
      <c r="V50" s="33">
        <v>16</v>
      </c>
      <c r="W50" s="33">
        <v>17</v>
      </c>
      <c r="X50" s="33">
        <v>18</v>
      </c>
      <c r="Y50" s="4">
        <v>19</v>
      </c>
      <c r="Z50" s="4">
        <v>20</v>
      </c>
      <c r="AA50" s="33">
        <v>21</v>
      </c>
      <c r="AB50" s="33">
        <v>22</v>
      </c>
      <c r="AC50" s="33">
        <v>23</v>
      </c>
      <c r="AD50" s="33">
        <v>24</v>
      </c>
      <c r="AE50" s="33">
        <v>25</v>
      </c>
      <c r="AF50" s="4">
        <v>26</v>
      </c>
      <c r="AG50" s="4">
        <v>27</v>
      </c>
      <c r="AH50" s="34">
        <v>28</v>
      </c>
      <c r="AI50" s="34">
        <v>29</v>
      </c>
      <c r="AJ50" s="34">
        <v>30</v>
      </c>
      <c r="AK50" s="35">
        <v>31</v>
      </c>
      <c r="AL50" s="140" t="s">
        <v>21</v>
      </c>
      <c r="AM50" s="141"/>
      <c r="AN50" s="141"/>
      <c r="AO50" s="141"/>
      <c r="AP50" s="141"/>
      <c r="AQ50" s="142"/>
      <c r="AR50" s="44" t="s">
        <v>55</v>
      </c>
    </row>
    <row r="51" spans="1:44" ht="20.25" customHeight="1" x14ac:dyDescent="0.15">
      <c r="A51" s="108"/>
      <c r="B51" s="109"/>
      <c r="C51" s="109"/>
      <c r="D51" s="104" t="s">
        <v>9</v>
      </c>
      <c r="E51" s="121"/>
      <c r="F51" s="105"/>
      <c r="G51" s="28" t="s">
        <v>2</v>
      </c>
      <c r="H51" s="28" t="s">
        <v>3</v>
      </c>
      <c r="I51" s="28" t="s">
        <v>4</v>
      </c>
      <c r="J51" s="28" t="s">
        <v>5</v>
      </c>
      <c r="K51" s="27" t="s">
        <v>6</v>
      </c>
      <c r="L51" s="27" t="s">
        <v>7</v>
      </c>
      <c r="M51" s="28" t="s">
        <v>8</v>
      </c>
      <c r="N51" s="28" t="s">
        <v>2</v>
      </c>
      <c r="O51" s="28" t="s">
        <v>3</v>
      </c>
      <c r="P51" s="28" t="s">
        <v>4</v>
      </c>
      <c r="Q51" s="28" t="s">
        <v>5</v>
      </c>
      <c r="R51" s="30" t="s">
        <v>15</v>
      </c>
      <c r="S51" s="30" t="s">
        <v>0</v>
      </c>
      <c r="T51" s="30" t="s">
        <v>1</v>
      </c>
      <c r="U51" s="29" t="s">
        <v>11</v>
      </c>
      <c r="V51" s="29" t="s">
        <v>12</v>
      </c>
      <c r="W51" s="8" t="s">
        <v>13</v>
      </c>
      <c r="X51" s="8" t="s">
        <v>14</v>
      </c>
      <c r="Y51" s="27" t="s">
        <v>6</v>
      </c>
      <c r="Z51" s="27" t="s">
        <v>7</v>
      </c>
      <c r="AA51" s="28" t="s">
        <v>8</v>
      </c>
      <c r="AB51" s="28" t="s">
        <v>2</v>
      </c>
      <c r="AC51" s="29" t="s">
        <v>12</v>
      </c>
      <c r="AD51" s="28" t="s">
        <v>4</v>
      </c>
      <c r="AE51" s="28" t="s">
        <v>5</v>
      </c>
      <c r="AF51" s="27" t="s">
        <v>6</v>
      </c>
      <c r="AG51" s="27" t="s">
        <v>7</v>
      </c>
      <c r="AH51" s="36" t="s">
        <v>8</v>
      </c>
      <c r="AI51" s="28" t="s">
        <v>2</v>
      </c>
      <c r="AJ51" s="28" t="s">
        <v>3</v>
      </c>
      <c r="AK51" s="28" t="s">
        <v>4</v>
      </c>
      <c r="AL51" s="127"/>
      <c r="AM51" s="128"/>
      <c r="AN51" s="128"/>
      <c r="AO51" s="128"/>
      <c r="AP51" s="128"/>
      <c r="AQ51" s="143"/>
      <c r="AR51" s="66">
        <f t="shared" ref="AR51" si="4">AP55/AP52</f>
        <v>0.2608695652173913</v>
      </c>
    </row>
    <row r="52" spans="1:44" ht="20.25" customHeight="1" x14ac:dyDescent="0.15">
      <c r="A52" s="108"/>
      <c r="B52" s="109"/>
      <c r="C52" s="109"/>
      <c r="D52" s="104" t="s">
        <v>16</v>
      </c>
      <c r="E52" s="121"/>
      <c r="F52" s="105"/>
      <c r="G52" s="8" t="s">
        <v>23</v>
      </c>
      <c r="H52" s="8" t="s">
        <v>23</v>
      </c>
      <c r="I52" s="8" t="s">
        <v>23</v>
      </c>
      <c r="J52" s="8" t="s">
        <v>23</v>
      </c>
      <c r="K52" s="8" t="s">
        <v>23</v>
      </c>
      <c r="L52" s="7" t="s">
        <v>23</v>
      </c>
      <c r="M52" s="7" t="s">
        <v>23</v>
      </c>
      <c r="N52" s="7" t="s">
        <v>23</v>
      </c>
      <c r="O52" s="8" t="s">
        <v>23</v>
      </c>
      <c r="P52" s="8" t="s">
        <v>23</v>
      </c>
      <c r="Q52" s="8" t="s">
        <v>23</v>
      </c>
      <c r="R52" s="8" t="s">
        <v>23</v>
      </c>
      <c r="S52" s="7" t="s">
        <v>23</v>
      </c>
      <c r="T52" s="7" t="s">
        <v>23</v>
      </c>
      <c r="U52" s="8" t="s">
        <v>23</v>
      </c>
      <c r="V52" s="8" t="s">
        <v>23</v>
      </c>
      <c r="W52" s="8" t="s">
        <v>23</v>
      </c>
      <c r="X52" s="8" t="s">
        <v>23</v>
      </c>
      <c r="Y52" s="8" t="s">
        <v>25</v>
      </c>
      <c r="Z52" s="8" t="s">
        <v>25</v>
      </c>
      <c r="AA52" s="8" t="s">
        <v>25</v>
      </c>
      <c r="AB52" s="8" t="s">
        <v>25</v>
      </c>
      <c r="AC52" s="8" t="s">
        <v>25</v>
      </c>
      <c r="AD52" s="8" t="s">
        <v>25</v>
      </c>
      <c r="AE52" s="8" t="s">
        <v>25</v>
      </c>
      <c r="AF52" s="8" t="s">
        <v>25</v>
      </c>
      <c r="AG52" s="7" t="s">
        <v>23</v>
      </c>
      <c r="AH52" s="7" t="s">
        <v>23</v>
      </c>
      <c r="AI52" s="8" t="s">
        <v>23</v>
      </c>
      <c r="AJ52" s="8" t="s">
        <v>23</v>
      </c>
      <c r="AK52" s="15" t="s">
        <v>23</v>
      </c>
      <c r="AL52" s="127" t="s">
        <v>51</v>
      </c>
      <c r="AM52" s="128"/>
      <c r="AN52" s="128"/>
      <c r="AO52" s="128"/>
      <c r="AP52" s="125">
        <f>COUNTIF(G52:AK52,プルダウン!$B$3)+COUNTIF(G52:AK52,プルダウン!$B$4)</f>
        <v>23</v>
      </c>
      <c r="AQ52" s="126"/>
      <c r="AR52" s="61" t="s">
        <v>64</v>
      </c>
    </row>
    <row r="53" spans="1:44" ht="20.25" hidden="1" customHeight="1" x14ac:dyDescent="0.15">
      <c r="A53" s="108"/>
      <c r="B53" s="109"/>
      <c r="C53" s="109"/>
      <c r="D53" s="104"/>
      <c r="E53" s="121"/>
      <c r="F53" s="105"/>
      <c r="G53" s="8">
        <f>IF(G52=プルダウン!$B$3,IF(G55=プルダウン!$D$4,1,IF(G55=プルダウン!$D$5,1,0)),IF(G52=プルダウン!$B$4,IF(G55=プルダウン!$D$4,1,IF(G55=プルダウン!$D$5,1,0))))</f>
        <v>0</v>
      </c>
      <c r="H53" s="8">
        <f>IF(H52=プルダウン!$B$3,IF(H55=プルダウン!$D$4,1,IF(H55=プルダウン!$D$5,1,0)),IF(H52=プルダウン!$B$4,IF(H55=プルダウン!$D$4,1,IF(H55=プルダウン!$D$5,1,0))))</f>
        <v>0</v>
      </c>
      <c r="I53" s="8">
        <f>IF(I52=プルダウン!$B$3,IF(I55=プルダウン!$D$4,1,IF(I55=プルダウン!$D$5,1,0)),IF(I52=プルダウン!$B$4,IF(I55=プルダウン!$D$4,1,IF(I55=プルダウン!$D$5,1,0))))</f>
        <v>0</v>
      </c>
      <c r="J53" s="8">
        <f>IF(J52=プルダウン!$B$3,IF(J55=プルダウン!$D$4,1,IF(J55=プルダウン!$D$5,1,0)),IF(J52=プルダウン!$B$4,IF(J55=プルダウン!$D$4,1,IF(J55=プルダウン!$D$5,1,0))))</f>
        <v>0</v>
      </c>
      <c r="K53" s="8">
        <f>IF(K52=プルダウン!$B$3,IF(K55=プルダウン!$D$4,1,IF(K55=プルダウン!$D$5,1,0)),IF(K52=プルダウン!$B$4,IF(K55=プルダウン!$D$4,1,IF(K55=プルダウン!$D$5,1,0))))</f>
        <v>1</v>
      </c>
      <c r="L53" s="7">
        <f>IF(L52=プルダウン!$B$3,IF(L55=プルダウン!$D$4,1,IF(L55=プルダウン!$D$5,1,0)),IF(L52=プルダウン!$B$4,IF(L55=プルダウン!$D$4,1,IF(L55=プルダウン!$D$5,1,0))))</f>
        <v>1</v>
      </c>
      <c r="M53" s="7">
        <f>IF(M52=プルダウン!$B$3,IF(M55=プルダウン!$D$4,1,IF(M55=プルダウン!$D$5,1,0)),IF(M52=プルダウン!$B$4,IF(M55=プルダウン!$D$4,1,IF(M55=プルダウン!$D$5,1,0))))</f>
        <v>0</v>
      </c>
      <c r="N53" s="7">
        <f>IF(N52=プルダウン!$B$3,IF(N55=プルダウン!$D$4,1,IF(N55=プルダウン!$D$5,1,0)),IF(N52=プルダウン!$B$4,IF(N55=プルダウン!$D$4,1,IF(N55=プルダウン!$D$5,1,0))))</f>
        <v>0</v>
      </c>
      <c r="O53" s="8">
        <f>IF(O52=プルダウン!$B$3,IF(O55=プルダウン!$D$4,1,IF(O55=プルダウン!$D$5,1,0)),IF(O52=プルダウン!$B$4,IF(O55=プルダウン!$D$4,1,IF(O55=プルダウン!$D$5,1,0))))</f>
        <v>0</v>
      </c>
      <c r="P53" s="8">
        <f>IF(P52=プルダウン!$B$3,IF(P55=プルダウン!$D$4,1,IF(P55=プルダウン!$D$5,1,0)),IF(P52=プルダウン!$B$4,IF(P55=プルダウン!$D$4,1,IF(P55=プルダウン!$D$5,1,0))))</f>
        <v>0</v>
      </c>
      <c r="Q53" s="8">
        <f>IF(Q52=プルダウン!$B$3,IF(Q55=プルダウン!$D$4,1,IF(Q55=プルダウン!$D$5,1,0)),IF(Q52=プルダウン!$B$4,IF(Q55=プルダウン!$D$4,1,IF(Q55=プルダウン!$D$5,1,0))))</f>
        <v>0</v>
      </c>
      <c r="R53" s="8">
        <f>IF(R52=プルダウン!$B$3,IF(R55=プルダウン!$D$4,1,IF(R55=プルダウン!$D$5,1,0)),IF(R52=プルダウン!$B$4,IF(R55=プルダウン!$D$4,1,IF(R55=プルダウン!$D$5,1,0))))</f>
        <v>1</v>
      </c>
      <c r="S53" s="7">
        <f>IF(S52=プルダウン!$B$3,IF(S55=プルダウン!$D$4,1,IF(S55=プルダウン!$D$5,1,0)),IF(S52=プルダウン!$B$4,IF(S55=プルダウン!$D$4,1,IF(S55=プルダウン!$D$5,1,0))))</f>
        <v>1</v>
      </c>
      <c r="T53" s="7">
        <f>IF(T52=プルダウン!$B$3,IF(T55=プルダウン!$D$4,1,IF(T55=プルダウン!$D$5,1,0)),IF(T52=プルダウン!$B$4,IF(T55=プルダウン!$D$4,1,IF(T55=プルダウン!$D$5,1,0))))</f>
        <v>1</v>
      </c>
      <c r="U53" s="8">
        <f>IF(U52=プルダウン!$B$3,IF(U55=プルダウン!$D$4,1,IF(U55=プルダウン!$D$5,1,0)),IF(U52=プルダウン!$B$4,IF(U55=プルダウン!$D$4,1,IF(U55=プルダウン!$D$5,1,0))))</f>
        <v>0</v>
      </c>
      <c r="V53" s="8">
        <f>IF(V52=プルダウン!$B$3,IF(V55=プルダウン!$D$4,1,IF(V55=プルダウン!$D$5,1,0)),IF(V52=プルダウン!$B$4,IF(V55=プルダウン!$D$4,1,IF(V55=プルダウン!$D$5,1,0))))</f>
        <v>0</v>
      </c>
      <c r="W53" s="8">
        <f>IF(W52=プルダウン!$B$3,IF(W55=プルダウン!$D$4,1,IF(W55=プルダウン!$D$5,1,0)),IF(W52=プルダウン!$B$4,IF(W55=プルダウン!$D$4,1,IF(W55=プルダウン!$D$5,1,0))))</f>
        <v>0</v>
      </c>
      <c r="X53" s="8">
        <f>IF(X52=プルダウン!$B$3,IF(X55=プルダウン!$D$4,1,IF(X55=プルダウン!$D$5,1,0)),IF(X52=プルダウン!$B$4,IF(X55=プルダウン!$D$4,1,IF(X55=プルダウン!$D$5,1,0))))</f>
        <v>0</v>
      </c>
      <c r="Y53" s="8" t="b">
        <f>IF(Y52=プルダウン!$B$3,IF(Y55=プルダウン!$D$4,1,IF(Y55=プルダウン!$D$5,1,0)),IF(Y52=プルダウン!$B$4,IF(Y55=プルダウン!$D$4,1,IF(Y55=プルダウン!$D$5,1,0))))</f>
        <v>0</v>
      </c>
      <c r="Z53" s="7" t="b">
        <f>IF(Z52=プルダウン!$B$3,IF(Z55=プルダウン!$D$4,1,IF(Z55=プルダウン!$D$5,1,0)),IF(Z52=プルダウン!$B$4,IF(Z55=プルダウン!$D$4,1,IF(Z55=プルダウン!$D$5,1,0))))</f>
        <v>0</v>
      </c>
      <c r="AA53" s="7" t="b">
        <f>IF(AA52=プルダウン!$B$3,IF(AA55=プルダウン!$D$4,1,IF(AA55=プルダウン!$D$5,1,0)),IF(AA52=プルダウン!$B$4,IF(AA55=プルダウン!$D$4,1,IF(AA55=プルダウン!$D$5,1,0))))</f>
        <v>0</v>
      </c>
      <c r="AB53" s="8" t="b">
        <f>IF(AB52=プルダウン!$B$3,IF(AB55=プルダウン!$D$4,1,IF(AB55=プルダウン!$D$5,1,0)),IF(AB52=プルダウン!$B$4,IF(AB55=プルダウン!$D$4,1,IF(AB55=プルダウン!$D$5,1,0))))</f>
        <v>0</v>
      </c>
      <c r="AC53" s="8" t="b">
        <f>IF(AC52=プルダウン!$B$3,IF(AC55=プルダウン!$D$4,1,IF(AC55=プルダウン!$D$5,1,0)),IF(AC52=プルダウン!$B$4,IF(AC55=プルダウン!$D$4,1,IF(AC55=プルダウン!$D$5,1,0))))</f>
        <v>0</v>
      </c>
      <c r="AD53" s="8" t="b">
        <f>IF(AD52=プルダウン!$B$3,IF(AD55=プルダウン!$D$4,1,IF(AD55=プルダウン!$D$5,1,0)),IF(AD52=プルダウン!$B$4,IF(AD55=プルダウン!$D$4,1,IF(AD55=プルダウン!$D$5,1,0))))</f>
        <v>0</v>
      </c>
      <c r="AE53" s="8" t="b">
        <f>IF(AE52=プルダウン!$B$3,IF(AE55=プルダウン!$D$4,1,IF(AE55=プルダウン!$D$5,1,0)),IF(AE52=プルダウン!$B$4,IF(AE55=プルダウン!$D$4,1,IF(AE55=プルダウン!$D$5,1,0))))</f>
        <v>0</v>
      </c>
      <c r="AF53" s="8" t="b">
        <f>IF(AF52=プルダウン!$B$3,IF(AF55=プルダウン!$D$4,1,IF(AF55=プルダウン!$D$5,1,0)),IF(AF52=プルダウン!$B$4,IF(AF55=プルダウン!$D$4,1,IF(AF55=プルダウン!$D$5,1,0))))</f>
        <v>0</v>
      </c>
      <c r="AG53" s="7">
        <f>IF(AG52=プルダウン!$B$3,IF(AG55=プルダウン!$D$4,1,IF(AG55=プルダウン!$D$5,1,0)),IF(AG52=プルダウン!$B$4,IF(AG55=プルダウン!$D$4,1,IF(AG55=プルダウン!$D$5,1,0))))</f>
        <v>1</v>
      </c>
      <c r="AH53" s="7">
        <f>IF(AH52=プルダウン!$B$3,IF(AH55=プルダウン!$D$4,1,IF(AH55=プルダウン!$D$5,1,0)),IF(AH52=プルダウン!$B$4,IF(AH55=プルダウン!$D$4,1,IF(AH55=プルダウン!$D$5,1,0))))</f>
        <v>0</v>
      </c>
      <c r="AI53" s="8">
        <f>IF(AI52=プルダウン!$B$3,IF(AI55=プルダウン!$D$4,1,IF(AI55=プルダウン!$D$5,1,0)),IF(AI52=プルダウン!$B$4,IF(AI55=プルダウン!$D$4,1,IF(AI55=プルダウン!$D$5,1,0))))</f>
        <v>0</v>
      </c>
      <c r="AJ53" s="8">
        <f>IF(AJ52=プルダウン!$B$3,IF(AJ55=プルダウン!$D$4,1,IF(AJ55=プルダウン!$D$5,1,0)),IF(AJ52=プルダウン!$B$4,IF(AJ55=プルダウン!$D$4,1,IF(AJ55=プルダウン!$D$5,1,0))))</f>
        <v>0</v>
      </c>
      <c r="AK53" s="15">
        <f>IF(AK52=プルダウン!$B$3,IF(AK55=プルダウン!$D$4,1,IF(AK55=プルダウン!$D$5,1,0)),IF(AK52=プルダウン!$B$4,IF(AK55=プルダウン!$D$4,1,IF(AK55=プルダウン!$D$5,1,0))))</f>
        <v>0</v>
      </c>
      <c r="AL53" s="127"/>
      <c r="AM53" s="128"/>
      <c r="AN53" s="128"/>
      <c r="AO53" s="128"/>
      <c r="AP53" s="125"/>
      <c r="AQ53" s="126"/>
      <c r="AR53" s="65"/>
    </row>
    <row r="54" spans="1:44" ht="20.25" customHeight="1" x14ac:dyDescent="0.15">
      <c r="A54" s="108"/>
      <c r="B54" s="109"/>
      <c r="C54" s="109"/>
      <c r="D54" s="104" t="s">
        <v>66</v>
      </c>
      <c r="E54" s="121"/>
      <c r="F54" s="105"/>
      <c r="G54" s="8" t="s">
        <v>35</v>
      </c>
      <c r="H54" s="8" t="s">
        <v>35</v>
      </c>
      <c r="I54" s="8" t="s">
        <v>35</v>
      </c>
      <c r="J54" s="8" t="s">
        <v>35</v>
      </c>
      <c r="K54" s="8" t="s">
        <v>36</v>
      </c>
      <c r="L54" s="8" t="s">
        <v>36</v>
      </c>
      <c r="M54" s="8" t="s">
        <v>35</v>
      </c>
      <c r="N54" s="8" t="s">
        <v>35</v>
      </c>
      <c r="O54" s="8" t="s">
        <v>35</v>
      </c>
      <c r="P54" s="8" t="s">
        <v>35</v>
      </c>
      <c r="Q54" s="8" t="s">
        <v>35</v>
      </c>
      <c r="R54" s="8" t="s">
        <v>36</v>
      </c>
      <c r="S54" s="8" t="s">
        <v>36</v>
      </c>
      <c r="T54" s="8" t="s">
        <v>36</v>
      </c>
      <c r="U54" s="8" t="s">
        <v>35</v>
      </c>
      <c r="V54" s="8" t="s">
        <v>35</v>
      </c>
      <c r="W54" s="8" t="s">
        <v>35</v>
      </c>
      <c r="X54" s="8" t="s">
        <v>35</v>
      </c>
      <c r="Y54" s="8" t="s">
        <v>36</v>
      </c>
      <c r="Z54" s="8" t="s">
        <v>36</v>
      </c>
      <c r="AA54" s="8" t="s">
        <v>35</v>
      </c>
      <c r="AB54" s="8" t="s">
        <v>35</v>
      </c>
      <c r="AC54" s="8" t="s">
        <v>35</v>
      </c>
      <c r="AD54" s="8" t="s">
        <v>35</v>
      </c>
      <c r="AE54" s="8" t="s">
        <v>35</v>
      </c>
      <c r="AF54" s="8" t="s">
        <v>36</v>
      </c>
      <c r="AG54" s="8" t="s">
        <v>36</v>
      </c>
      <c r="AH54" s="8" t="s">
        <v>35</v>
      </c>
      <c r="AI54" s="8" t="s">
        <v>35</v>
      </c>
      <c r="AJ54" s="8" t="s">
        <v>35</v>
      </c>
      <c r="AK54" s="15" t="s">
        <v>35</v>
      </c>
      <c r="AL54" s="127"/>
      <c r="AM54" s="128"/>
      <c r="AN54" s="128"/>
      <c r="AO54" s="128"/>
      <c r="AP54" s="125"/>
      <c r="AQ54" s="126"/>
      <c r="AR54" s="123" t="s">
        <v>82</v>
      </c>
    </row>
    <row r="55" spans="1:44" ht="20.25" customHeight="1" thickBot="1" x14ac:dyDescent="0.2">
      <c r="A55" s="110"/>
      <c r="B55" s="111"/>
      <c r="C55" s="111"/>
      <c r="D55" s="134" t="s">
        <v>67</v>
      </c>
      <c r="E55" s="135"/>
      <c r="F55" s="136"/>
      <c r="G55" s="6" t="s">
        <v>35</v>
      </c>
      <c r="H55" s="6" t="s">
        <v>35</v>
      </c>
      <c r="I55" s="6" t="s">
        <v>35</v>
      </c>
      <c r="J55" s="6" t="s">
        <v>35</v>
      </c>
      <c r="K55" s="6" t="s">
        <v>36</v>
      </c>
      <c r="L55" s="6" t="s">
        <v>36</v>
      </c>
      <c r="M55" s="6" t="s">
        <v>35</v>
      </c>
      <c r="N55" s="6" t="s">
        <v>35</v>
      </c>
      <c r="O55" s="6" t="s">
        <v>35</v>
      </c>
      <c r="P55" s="6" t="s">
        <v>35</v>
      </c>
      <c r="Q55" s="6" t="s">
        <v>35</v>
      </c>
      <c r="R55" s="6" t="s">
        <v>36</v>
      </c>
      <c r="S55" s="6" t="s">
        <v>36</v>
      </c>
      <c r="T55" s="6" t="s">
        <v>36</v>
      </c>
      <c r="U55" s="6" t="s">
        <v>35</v>
      </c>
      <c r="V55" s="6" t="s">
        <v>35</v>
      </c>
      <c r="W55" s="6" t="s">
        <v>35</v>
      </c>
      <c r="X55" s="6" t="s">
        <v>35</v>
      </c>
      <c r="Y55" s="6" t="s">
        <v>36</v>
      </c>
      <c r="Z55" s="6" t="s">
        <v>36</v>
      </c>
      <c r="AA55" s="6" t="s">
        <v>35</v>
      </c>
      <c r="AB55" s="6" t="s">
        <v>35</v>
      </c>
      <c r="AC55" s="6" t="s">
        <v>35</v>
      </c>
      <c r="AD55" s="6" t="s">
        <v>35</v>
      </c>
      <c r="AE55" s="6" t="s">
        <v>35</v>
      </c>
      <c r="AF55" s="6" t="s">
        <v>36</v>
      </c>
      <c r="AG55" s="6" t="s">
        <v>36</v>
      </c>
      <c r="AH55" s="57" t="s">
        <v>35</v>
      </c>
      <c r="AI55" s="57" t="s">
        <v>35</v>
      </c>
      <c r="AJ55" s="57" t="s">
        <v>35</v>
      </c>
      <c r="AK55" s="58" t="s">
        <v>35</v>
      </c>
      <c r="AL55" s="129" t="s">
        <v>22</v>
      </c>
      <c r="AM55" s="130"/>
      <c r="AN55" s="130"/>
      <c r="AO55" s="130"/>
      <c r="AP55" s="131">
        <f>SUM(G53:AK53)</f>
        <v>6</v>
      </c>
      <c r="AQ55" s="132"/>
      <c r="AR55" s="124"/>
    </row>
    <row r="56" spans="1:44" ht="20.25" customHeight="1" x14ac:dyDescent="0.15">
      <c r="A56" s="106" t="s">
        <v>75</v>
      </c>
      <c r="B56" s="107"/>
      <c r="C56" s="107"/>
      <c r="D56" s="90" t="s">
        <v>19</v>
      </c>
      <c r="E56" s="91"/>
      <c r="F56" s="92"/>
      <c r="G56" s="14">
        <v>1</v>
      </c>
      <c r="H56" s="4">
        <v>2</v>
      </c>
      <c r="I56" s="4">
        <v>3</v>
      </c>
      <c r="J56" s="4">
        <v>4</v>
      </c>
      <c r="K56" s="33">
        <v>5</v>
      </c>
      <c r="L56" s="33">
        <v>6</v>
      </c>
      <c r="M56" s="33">
        <v>7</v>
      </c>
      <c r="N56" s="33">
        <v>8</v>
      </c>
      <c r="O56" s="4">
        <v>9</v>
      </c>
      <c r="P56" s="4">
        <v>10</v>
      </c>
      <c r="Q56" s="33">
        <v>11</v>
      </c>
      <c r="R56" s="33">
        <v>12</v>
      </c>
      <c r="S56" s="33">
        <v>13</v>
      </c>
      <c r="T56" s="33">
        <v>14</v>
      </c>
      <c r="U56" s="33">
        <v>15</v>
      </c>
      <c r="V56" s="4">
        <v>16</v>
      </c>
      <c r="W56" s="4">
        <v>17</v>
      </c>
      <c r="X56" s="33">
        <v>18</v>
      </c>
      <c r="Y56" s="33">
        <v>19</v>
      </c>
      <c r="Z56" s="33">
        <v>20</v>
      </c>
      <c r="AA56" s="33">
        <v>21</v>
      </c>
      <c r="AB56" s="33">
        <v>22</v>
      </c>
      <c r="AC56" s="4">
        <v>23</v>
      </c>
      <c r="AD56" s="4">
        <v>24</v>
      </c>
      <c r="AE56" s="33">
        <v>25</v>
      </c>
      <c r="AF56" s="33">
        <v>26</v>
      </c>
      <c r="AG56" s="33">
        <v>27</v>
      </c>
      <c r="AH56" s="33">
        <v>28</v>
      </c>
      <c r="AI56" s="34">
        <v>29</v>
      </c>
      <c r="AJ56" s="5">
        <v>30</v>
      </c>
      <c r="AK56" s="16"/>
      <c r="AL56" s="140" t="s">
        <v>21</v>
      </c>
      <c r="AM56" s="141"/>
      <c r="AN56" s="141"/>
      <c r="AO56" s="141"/>
      <c r="AP56" s="141"/>
      <c r="AQ56" s="142"/>
      <c r="AR56" s="44" t="s">
        <v>55</v>
      </c>
    </row>
    <row r="57" spans="1:44" ht="20.25" customHeight="1" x14ac:dyDescent="0.15">
      <c r="A57" s="108"/>
      <c r="B57" s="109"/>
      <c r="C57" s="109"/>
      <c r="D57" s="104" t="s">
        <v>9</v>
      </c>
      <c r="E57" s="121"/>
      <c r="F57" s="105"/>
      <c r="G57" s="28" t="s">
        <v>5</v>
      </c>
      <c r="H57" s="27" t="s">
        <v>6</v>
      </c>
      <c r="I57" s="27" t="s">
        <v>7</v>
      </c>
      <c r="J57" s="30" t="s">
        <v>8</v>
      </c>
      <c r="K57" s="28" t="s">
        <v>2</v>
      </c>
      <c r="L57" s="28" t="s">
        <v>3</v>
      </c>
      <c r="M57" s="28" t="s">
        <v>4</v>
      </c>
      <c r="N57" s="28" t="s">
        <v>5</v>
      </c>
      <c r="O57" s="30" t="s">
        <v>15</v>
      </c>
      <c r="P57" s="30" t="s">
        <v>0</v>
      </c>
      <c r="Q57" s="28" t="s">
        <v>1</v>
      </c>
      <c r="R57" s="29" t="s">
        <v>11</v>
      </c>
      <c r="S57" s="29" t="s">
        <v>12</v>
      </c>
      <c r="T57" s="8" t="s">
        <v>13</v>
      </c>
      <c r="U57" s="8" t="s">
        <v>14</v>
      </c>
      <c r="V57" s="27" t="s">
        <v>6</v>
      </c>
      <c r="W57" s="27" t="s">
        <v>7</v>
      </c>
      <c r="X57" s="28" t="s">
        <v>8</v>
      </c>
      <c r="Y57" s="28" t="s">
        <v>2</v>
      </c>
      <c r="Z57" s="29" t="s">
        <v>12</v>
      </c>
      <c r="AA57" s="28" t="s">
        <v>4</v>
      </c>
      <c r="AB57" s="28" t="s">
        <v>5</v>
      </c>
      <c r="AC57" s="27" t="s">
        <v>6</v>
      </c>
      <c r="AD57" s="27" t="s">
        <v>7</v>
      </c>
      <c r="AE57" s="36" t="s">
        <v>8</v>
      </c>
      <c r="AF57" s="28" t="s">
        <v>2</v>
      </c>
      <c r="AG57" s="28" t="s">
        <v>3</v>
      </c>
      <c r="AH57" s="28" t="s">
        <v>4</v>
      </c>
      <c r="AI57" s="28" t="s">
        <v>5</v>
      </c>
      <c r="AJ57" s="27" t="s">
        <v>6</v>
      </c>
      <c r="AK57" s="15"/>
      <c r="AL57" s="127"/>
      <c r="AM57" s="128"/>
      <c r="AN57" s="128"/>
      <c r="AO57" s="128"/>
      <c r="AP57" s="128"/>
      <c r="AQ57" s="143"/>
      <c r="AR57" s="66">
        <f t="shared" ref="AR57" si="5">AP61/AP58</f>
        <v>0.33333333333333331</v>
      </c>
    </row>
    <row r="58" spans="1:44" ht="20.25" customHeight="1" x14ac:dyDescent="0.15">
      <c r="A58" s="108"/>
      <c r="B58" s="109"/>
      <c r="C58" s="109"/>
      <c r="D58" s="104" t="s">
        <v>16</v>
      </c>
      <c r="E58" s="121"/>
      <c r="F58" s="105"/>
      <c r="G58" s="8" t="s">
        <v>23</v>
      </c>
      <c r="H58" s="8" t="s">
        <v>23</v>
      </c>
      <c r="I58" s="7" t="s">
        <v>23</v>
      </c>
      <c r="J58" s="7" t="s">
        <v>23</v>
      </c>
      <c r="K58" s="8" t="s">
        <v>23</v>
      </c>
      <c r="L58" s="8" t="s">
        <v>23</v>
      </c>
      <c r="M58" s="8" t="s">
        <v>23</v>
      </c>
      <c r="N58" s="8" t="s">
        <v>23</v>
      </c>
      <c r="O58" s="8" t="s">
        <v>23</v>
      </c>
      <c r="P58" s="7" t="s">
        <v>23</v>
      </c>
      <c r="Q58" s="7" t="s">
        <v>23</v>
      </c>
      <c r="R58" s="8" t="s">
        <v>24</v>
      </c>
      <c r="S58" s="8" t="s">
        <v>24</v>
      </c>
      <c r="T58" s="8" t="s">
        <v>24</v>
      </c>
      <c r="U58" s="8" t="s">
        <v>24</v>
      </c>
      <c r="V58" s="8" t="s">
        <v>24</v>
      </c>
      <c r="W58" s="7" t="s">
        <v>24</v>
      </c>
      <c r="X58" s="7" t="s">
        <v>24</v>
      </c>
      <c r="Y58" s="8" t="s">
        <v>24</v>
      </c>
      <c r="Z58" s="8" t="s">
        <v>24</v>
      </c>
      <c r="AA58" s="8" t="s">
        <v>24</v>
      </c>
      <c r="AB58" s="8" t="s">
        <v>24</v>
      </c>
      <c r="AC58" s="7" t="s">
        <v>23</v>
      </c>
      <c r="AD58" s="7" t="s">
        <v>23</v>
      </c>
      <c r="AE58" s="7" t="s">
        <v>23</v>
      </c>
      <c r="AF58" s="8" t="s">
        <v>23</v>
      </c>
      <c r="AG58" s="8" t="s">
        <v>23</v>
      </c>
      <c r="AH58" s="8" t="s">
        <v>23</v>
      </c>
      <c r="AI58" s="8" t="s">
        <v>23</v>
      </c>
      <c r="AJ58" s="8" t="s">
        <v>23</v>
      </c>
      <c r="AK58" s="15"/>
      <c r="AL58" s="127" t="s">
        <v>51</v>
      </c>
      <c r="AM58" s="128"/>
      <c r="AN58" s="128"/>
      <c r="AO58" s="128"/>
      <c r="AP58" s="125">
        <f>COUNTIF(G58:AK58,プルダウン!$B$3)+COUNTIF(G58:AK58,プルダウン!$B$4)</f>
        <v>30</v>
      </c>
      <c r="AQ58" s="126"/>
      <c r="AR58" s="61" t="s">
        <v>64</v>
      </c>
    </row>
    <row r="59" spans="1:44" ht="20.25" hidden="1" customHeight="1" x14ac:dyDescent="0.15">
      <c r="A59" s="108"/>
      <c r="B59" s="109"/>
      <c r="C59" s="109"/>
      <c r="D59" s="104"/>
      <c r="E59" s="121"/>
      <c r="F59" s="105"/>
      <c r="G59" s="8">
        <f>IF(G58=プルダウン!$B$3,IF(G61=プルダウン!$D$4,1,IF(G61=プルダウン!$D$5,1,0)),IF(G58=プルダウン!$B$4,IF(G61=プルダウン!$D$4,1,IF(G61=プルダウン!$D$5,1,0))))</f>
        <v>0</v>
      </c>
      <c r="H59" s="8">
        <f>IF(H58=プルダウン!$B$3,IF(H61=プルダウン!$D$4,1,IF(H61=プルダウン!$D$5,1,0)),IF(H58=プルダウン!$B$4,IF(H61=プルダウン!$D$4,1,IF(H61=プルダウン!$D$5,1,0))))</f>
        <v>1</v>
      </c>
      <c r="I59" s="7">
        <f>IF(I58=プルダウン!$B$3,IF(I61=プルダウン!$D$4,1,IF(I61=プルダウン!$D$5,1,0)),IF(I58=プルダウン!$B$4,IF(I61=プルダウン!$D$4,1,IF(I61=プルダウン!$D$5,1,0))))</f>
        <v>1</v>
      </c>
      <c r="J59" s="7">
        <f>IF(J58=プルダウン!$B$3,IF(J61=プルダウン!$D$4,1,IF(J61=プルダウン!$D$5,1,0)),IF(J58=プルダウン!$B$4,IF(J61=プルダウン!$D$4,1,IF(J61=プルダウン!$D$5,1,0))))</f>
        <v>1</v>
      </c>
      <c r="K59" s="8">
        <f>IF(K58=プルダウン!$B$3,IF(K61=プルダウン!$D$4,1,IF(K61=プルダウン!$D$5,1,0)),IF(K58=プルダウン!$B$4,IF(K61=プルダウン!$D$4,1,IF(K61=プルダウン!$D$5,1,0))))</f>
        <v>0</v>
      </c>
      <c r="L59" s="8">
        <f>IF(L58=プルダウン!$B$3,IF(L61=プルダウン!$D$4,1,IF(L61=プルダウン!$D$5,1,0)),IF(L58=プルダウン!$B$4,IF(L61=プルダウン!$D$4,1,IF(L61=プルダウン!$D$5,1,0))))</f>
        <v>0</v>
      </c>
      <c r="M59" s="8">
        <f>IF(M58=プルダウン!$B$3,IF(M61=プルダウン!$D$4,1,IF(M61=プルダウン!$D$5,1,0)),IF(M58=プルダウン!$B$4,IF(M61=プルダウン!$D$4,1,IF(M61=プルダウン!$D$5,1,0))))</f>
        <v>0</v>
      </c>
      <c r="N59" s="8">
        <f>IF(N58=プルダウン!$B$3,IF(N61=プルダウン!$D$4,1,IF(N61=プルダウン!$D$5,1,0)),IF(N58=プルダウン!$B$4,IF(N61=プルダウン!$D$4,1,IF(N61=プルダウン!$D$5,1,0))))</f>
        <v>0</v>
      </c>
      <c r="O59" s="8">
        <f>IF(O58=プルダウン!$B$3,IF(O61=プルダウン!$D$4,1,IF(O61=プルダウン!$D$5,1,0)),IF(O58=プルダウン!$B$4,IF(O61=プルダウン!$D$4,1,IF(O61=プルダウン!$D$5,1,0))))</f>
        <v>1</v>
      </c>
      <c r="P59" s="7">
        <f>IF(P58=プルダウン!$B$3,IF(P61=プルダウン!$D$4,1,IF(P61=プルダウン!$D$5,1,0)),IF(P58=プルダウン!$B$4,IF(P61=プルダウン!$D$4,1,IF(P61=プルダウン!$D$5,1,0))))</f>
        <v>1</v>
      </c>
      <c r="Q59" s="7">
        <f>IF(Q58=プルダウン!$B$3,IF(Q61=プルダウン!$D$4,1,IF(Q61=プルダウン!$D$5,1,0)),IF(Q58=プルダウン!$B$4,IF(Q61=プルダウン!$D$4,1,IF(Q61=プルダウン!$D$5,1,0))))</f>
        <v>0</v>
      </c>
      <c r="R59" s="8">
        <f>IF(R58=プルダウン!$B$3,IF(R61=プルダウン!$D$4,1,IF(R61=プルダウン!$D$5,1,0)),IF(R58=プルダウン!$B$4,IF(R61=プルダウン!$D$4,1,IF(R61=プルダウン!$D$5,1,0))))</f>
        <v>0</v>
      </c>
      <c r="S59" s="8">
        <f>IF(S58=プルダウン!$B$3,IF(S61=プルダウン!$D$4,1,IF(S61=プルダウン!$D$5,1,0)),IF(S58=プルダウン!$B$4,IF(S61=プルダウン!$D$4,1,IF(S61=プルダウン!$D$5,1,0))))</f>
        <v>0</v>
      </c>
      <c r="T59" s="8">
        <f>IF(T58=プルダウン!$B$3,IF(T61=プルダウン!$D$4,1,IF(T61=プルダウン!$D$5,1,0)),IF(T58=プルダウン!$B$4,IF(T61=プルダウン!$D$4,1,IF(T61=プルダウン!$D$5,1,0))))</f>
        <v>0</v>
      </c>
      <c r="U59" s="8">
        <f>IF(U58=プルダウン!$B$3,IF(U61=プルダウン!$D$4,1,IF(U61=プルダウン!$D$5,1,0)),IF(U58=プルダウン!$B$4,IF(U61=プルダウン!$D$4,1,IF(U61=プルダウン!$D$5,1,0))))</f>
        <v>0</v>
      </c>
      <c r="V59" s="8">
        <f>IF(V58=プルダウン!$B$3,IF(V61=プルダウン!$D$4,1,IF(V61=プルダウン!$D$5,1,0)),IF(V58=プルダウン!$B$4,IF(V61=プルダウン!$D$4,1,IF(V61=プルダウン!$D$5,1,0))))</f>
        <v>1</v>
      </c>
      <c r="W59" s="7">
        <f>IF(W58=プルダウン!$B$3,IF(W61=プルダウン!$D$4,1,IF(W61=プルダウン!$D$5,1,0)),IF(W58=プルダウン!$B$4,IF(W61=プルダウン!$D$4,1,IF(W61=プルダウン!$D$5,1,0))))</f>
        <v>1</v>
      </c>
      <c r="X59" s="7">
        <f>IF(X58=プルダウン!$B$3,IF(X61=プルダウン!$D$4,1,IF(X61=プルダウン!$D$5,1,0)),IF(X58=プルダウン!$B$4,IF(X61=プルダウン!$D$4,1,IF(X61=プルダウン!$D$5,1,0))))</f>
        <v>0</v>
      </c>
      <c r="Y59" s="8">
        <f>IF(Y58=プルダウン!$B$3,IF(Y61=プルダウン!$D$4,1,IF(Y61=プルダウン!$D$5,1,0)),IF(Y58=プルダウン!$B$4,IF(Y61=プルダウン!$D$4,1,IF(Y61=プルダウン!$D$5,1,0))))</f>
        <v>0</v>
      </c>
      <c r="Z59" s="8">
        <f>IF(Z58=プルダウン!$B$3,IF(Z61=プルダウン!$D$4,1,IF(Z61=プルダウン!$D$5,1,0)),IF(Z58=プルダウン!$B$4,IF(Z61=プルダウン!$D$4,1,IF(Z61=プルダウン!$D$5,1,0))))</f>
        <v>0</v>
      </c>
      <c r="AA59" s="8">
        <f>IF(AA58=プルダウン!$B$3,IF(AA61=プルダウン!$D$4,1,IF(AA61=プルダウン!$D$5,1,0)),IF(AA58=プルダウン!$B$4,IF(AA61=プルダウン!$D$4,1,IF(AA61=プルダウン!$D$5,1,0))))</f>
        <v>0</v>
      </c>
      <c r="AB59" s="8">
        <f>IF(AB58=プルダウン!$B$3,IF(AB61=プルダウン!$D$4,1,IF(AB61=プルダウン!$D$5,1,0)),IF(AB58=プルダウン!$B$4,IF(AB61=プルダウン!$D$4,1,IF(AB61=プルダウン!$D$5,1,0))))</f>
        <v>0</v>
      </c>
      <c r="AC59" s="7">
        <f>IF(AC58=プルダウン!$B$3,IF(AC61=プルダウン!$D$4,1,IF(AC61=プルダウン!$D$5,1,0)),IF(AC58=プルダウン!$B$4,IF(AC61=プルダウン!$D$4,1,IF(AC61=プルダウン!$D$5,1,0))))</f>
        <v>1</v>
      </c>
      <c r="AD59" s="7">
        <f>IF(AD58=プルダウン!$B$3,IF(AD61=プルダウン!$D$4,1,IF(AD61=プルダウン!$D$5,1,0)),IF(AD58=プルダウン!$B$4,IF(AD61=プルダウン!$D$4,1,IF(AD61=プルダウン!$D$5,1,0))))</f>
        <v>1</v>
      </c>
      <c r="AE59" s="7">
        <f>IF(AE58=プルダウン!$B$3,IF(AE61=プルダウン!$D$4,1,IF(AE61=プルダウン!$D$5,1,0)),IF(AE58=プルダウン!$B$4,IF(AE61=プルダウン!$D$4,1,IF(AE61=プルダウン!$D$5,1,0))))</f>
        <v>0</v>
      </c>
      <c r="AF59" s="8">
        <f>IF(AF58=プルダウン!$B$3,IF(AF61=プルダウン!$D$4,1,IF(AF61=プルダウン!$D$5,1,0)),IF(AF58=プルダウン!$B$4,IF(AF61=プルダウン!$D$4,1,IF(AF61=プルダウン!$D$5,1,0))))</f>
        <v>0</v>
      </c>
      <c r="AG59" s="8">
        <f>IF(AG58=プルダウン!$B$3,IF(AG61=プルダウン!$D$4,1,IF(AG61=プルダウン!$D$5,1,0)),IF(AG58=プルダウン!$B$4,IF(AG61=プルダウン!$D$4,1,IF(AG61=プルダウン!$D$5,1,0))))</f>
        <v>0</v>
      </c>
      <c r="AH59" s="8">
        <f>IF(AH58=プルダウン!$B$3,IF(AH61=プルダウン!$D$4,1,IF(AH61=プルダウン!$D$5,1,0)),IF(AH58=プルダウン!$B$4,IF(AH61=プルダウン!$D$4,1,IF(AH61=プルダウン!$D$5,1,0))))</f>
        <v>0</v>
      </c>
      <c r="AI59" s="8">
        <f>IF(AI58=プルダウン!$B$3,IF(AI61=プルダウン!$D$4,1,IF(AI61=プルダウン!$D$5,1,0)),IF(AI58=プルダウン!$B$4,IF(AI61=プルダウン!$D$4,1,IF(AI61=プルダウン!$D$5,1,0))))</f>
        <v>0</v>
      </c>
      <c r="AJ59" s="8">
        <f>IF(AJ58=プルダウン!$B$3,IF(AJ61=プルダウン!$D$4,1,IF(AJ61=プルダウン!$D$5,1,0)),IF(AJ58=プルダウン!$B$4,IF(AJ61=プルダウン!$D$4,1,IF(AJ61=プルダウン!$D$5,1,0))))</f>
        <v>1</v>
      </c>
      <c r="AK59" s="15"/>
      <c r="AL59" s="127"/>
      <c r="AM59" s="128"/>
      <c r="AN59" s="128"/>
      <c r="AO59" s="128"/>
      <c r="AP59" s="125"/>
      <c r="AQ59" s="126"/>
      <c r="AR59" s="65"/>
    </row>
    <row r="60" spans="1:44" ht="20.25" customHeight="1" x14ac:dyDescent="0.15">
      <c r="A60" s="108"/>
      <c r="B60" s="109"/>
      <c r="C60" s="109"/>
      <c r="D60" s="104" t="s">
        <v>66</v>
      </c>
      <c r="E60" s="121"/>
      <c r="F60" s="105"/>
      <c r="G60" s="8" t="s">
        <v>35</v>
      </c>
      <c r="H60" s="8" t="s">
        <v>36</v>
      </c>
      <c r="I60" s="8" t="s">
        <v>36</v>
      </c>
      <c r="J60" s="8" t="s">
        <v>36</v>
      </c>
      <c r="K60" s="8" t="s">
        <v>35</v>
      </c>
      <c r="L60" s="8" t="s">
        <v>35</v>
      </c>
      <c r="M60" s="8" t="s">
        <v>35</v>
      </c>
      <c r="N60" s="8" t="s">
        <v>35</v>
      </c>
      <c r="O60" s="8" t="s">
        <v>36</v>
      </c>
      <c r="P60" s="8" t="s">
        <v>36</v>
      </c>
      <c r="Q60" s="8" t="s">
        <v>35</v>
      </c>
      <c r="R60" s="8" t="s">
        <v>35</v>
      </c>
      <c r="S60" s="8" t="s">
        <v>35</v>
      </c>
      <c r="T60" s="8" t="s">
        <v>35</v>
      </c>
      <c r="U60" s="8" t="s">
        <v>35</v>
      </c>
      <c r="V60" s="8" t="s">
        <v>36</v>
      </c>
      <c r="W60" s="8" t="s">
        <v>36</v>
      </c>
      <c r="X60" s="8" t="s">
        <v>35</v>
      </c>
      <c r="Y60" s="8" t="s">
        <v>35</v>
      </c>
      <c r="Z60" s="8" t="s">
        <v>35</v>
      </c>
      <c r="AA60" s="8" t="s">
        <v>35</v>
      </c>
      <c r="AB60" s="8" t="s">
        <v>35</v>
      </c>
      <c r="AC60" s="8" t="s">
        <v>36</v>
      </c>
      <c r="AD60" s="8" t="s">
        <v>36</v>
      </c>
      <c r="AE60" s="8" t="s">
        <v>35</v>
      </c>
      <c r="AF60" s="8" t="s">
        <v>35</v>
      </c>
      <c r="AG60" s="8" t="s">
        <v>35</v>
      </c>
      <c r="AH60" s="8" t="s">
        <v>35</v>
      </c>
      <c r="AI60" s="8" t="s">
        <v>35</v>
      </c>
      <c r="AJ60" s="8" t="s">
        <v>36</v>
      </c>
      <c r="AK60" s="15"/>
      <c r="AL60" s="127"/>
      <c r="AM60" s="128"/>
      <c r="AN60" s="128"/>
      <c r="AO60" s="128"/>
      <c r="AP60" s="125"/>
      <c r="AQ60" s="126"/>
      <c r="AR60" s="123" t="s">
        <v>82</v>
      </c>
    </row>
    <row r="61" spans="1:44" ht="20.25" customHeight="1" thickBot="1" x14ac:dyDescent="0.2">
      <c r="A61" s="110"/>
      <c r="B61" s="111"/>
      <c r="C61" s="111"/>
      <c r="D61" s="134" t="s">
        <v>67</v>
      </c>
      <c r="E61" s="135"/>
      <c r="F61" s="136"/>
      <c r="G61" s="6" t="s">
        <v>35</v>
      </c>
      <c r="H61" s="6" t="s">
        <v>36</v>
      </c>
      <c r="I61" s="6" t="s">
        <v>36</v>
      </c>
      <c r="J61" s="6" t="s">
        <v>36</v>
      </c>
      <c r="K61" s="6" t="s">
        <v>35</v>
      </c>
      <c r="L61" s="6" t="s">
        <v>35</v>
      </c>
      <c r="M61" s="6" t="s">
        <v>35</v>
      </c>
      <c r="N61" s="6" t="s">
        <v>35</v>
      </c>
      <c r="O61" s="6" t="s">
        <v>36</v>
      </c>
      <c r="P61" s="6" t="s">
        <v>36</v>
      </c>
      <c r="Q61" s="6" t="s">
        <v>35</v>
      </c>
      <c r="R61" s="6" t="s">
        <v>35</v>
      </c>
      <c r="S61" s="6" t="s">
        <v>35</v>
      </c>
      <c r="T61" s="6" t="s">
        <v>35</v>
      </c>
      <c r="U61" s="6" t="s">
        <v>35</v>
      </c>
      <c r="V61" s="6" t="s">
        <v>36</v>
      </c>
      <c r="W61" s="6" t="s">
        <v>36</v>
      </c>
      <c r="X61" s="6" t="s">
        <v>35</v>
      </c>
      <c r="Y61" s="6" t="s">
        <v>35</v>
      </c>
      <c r="Z61" s="6" t="s">
        <v>35</v>
      </c>
      <c r="AA61" s="6" t="s">
        <v>35</v>
      </c>
      <c r="AB61" s="6" t="s">
        <v>35</v>
      </c>
      <c r="AC61" s="6" t="s">
        <v>36</v>
      </c>
      <c r="AD61" s="6" t="s">
        <v>36</v>
      </c>
      <c r="AE61" s="6" t="s">
        <v>35</v>
      </c>
      <c r="AF61" s="6" t="s">
        <v>35</v>
      </c>
      <c r="AG61" s="6" t="s">
        <v>35</v>
      </c>
      <c r="AH61" s="6" t="s">
        <v>35</v>
      </c>
      <c r="AI61" s="57" t="s">
        <v>35</v>
      </c>
      <c r="AJ61" s="57" t="s">
        <v>36</v>
      </c>
      <c r="AK61" s="58"/>
      <c r="AL61" s="129" t="s">
        <v>22</v>
      </c>
      <c r="AM61" s="130"/>
      <c r="AN61" s="130"/>
      <c r="AO61" s="130"/>
      <c r="AP61" s="131">
        <f>SUM(G59:AK59)</f>
        <v>10</v>
      </c>
      <c r="AQ61" s="132"/>
      <c r="AR61" s="124"/>
    </row>
    <row r="62" spans="1:44" ht="20.25" customHeight="1" x14ac:dyDescent="0.15">
      <c r="A62" s="106" t="s">
        <v>76</v>
      </c>
      <c r="B62" s="107"/>
      <c r="C62" s="107"/>
      <c r="D62" s="90" t="s">
        <v>19</v>
      </c>
      <c r="E62" s="91"/>
      <c r="F62" s="92"/>
      <c r="G62" s="4">
        <v>1</v>
      </c>
      <c r="H62" s="14">
        <v>2</v>
      </c>
      <c r="I62" s="14">
        <v>3</v>
      </c>
      <c r="J62" s="14">
        <v>4</v>
      </c>
      <c r="K62" s="14">
        <v>5</v>
      </c>
      <c r="L62" s="14">
        <v>6</v>
      </c>
      <c r="M62" s="4">
        <v>7</v>
      </c>
      <c r="N62" s="4">
        <v>8</v>
      </c>
      <c r="O62" s="14">
        <v>9</v>
      </c>
      <c r="P62" s="14">
        <v>10</v>
      </c>
      <c r="Q62" s="14">
        <v>11</v>
      </c>
      <c r="R62" s="14">
        <v>12</v>
      </c>
      <c r="S62" s="14">
        <v>13</v>
      </c>
      <c r="T62" s="4">
        <v>14</v>
      </c>
      <c r="U62" s="4">
        <v>15</v>
      </c>
      <c r="V62" s="14">
        <v>16</v>
      </c>
      <c r="W62" s="14">
        <v>17</v>
      </c>
      <c r="X62" s="14">
        <v>18</v>
      </c>
      <c r="Y62" s="14">
        <v>19</v>
      </c>
      <c r="Z62" s="14">
        <v>20</v>
      </c>
      <c r="AA62" s="4">
        <v>21</v>
      </c>
      <c r="AB62" s="4">
        <v>22</v>
      </c>
      <c r="AC62" s="14">
        <v>23</v>
      </c>
      <c r="AD62" s="14">
        <v>24</v>
      </c>
      <c r="AE62" s="14">
        <v>25</v>
      </c>
      <c r="AF62" s="14">
        <v>26</v>
      </c>
      <c r="AG62" s="14">
        <v>27</v>
      </c>
      <c r="AH62" s="4">
        <v>28</v>
      </c>
      <c r="AI62" s="5">
        <v>29</v>
      </c>
      <c r="AJ62" s="5">
        <v>30</v>
      </c>
      <c r="AK62" s="18">
        <v>31</v>
      </c>
      <c r="AL62" s="140" t="s">
        <v>21</v>
      </c>
      <c r="AM62" s="141"/>
      <c r="AN62" s="141"/>
      <c r="AO62" s="141"/>
      <c r="AP62" s="141"/>
      <c r="AQ62" s="142"/>
      <c r="AR62" s="44" t="s">
        <v>55</v>
      </c>
    </row>
    <row r="63" spans="1:44" ht="20.25" customHeight="1" x14ac:dyDescent="0.15">
      <c r="A63" s="108"/>
      <c r="B63" s="109"/>
      <c r="C63" s="109"/>
      <c r="D63" s="104" t="s">
        <v>9</v>
      </c>
      <c r="E63" s="121"/>
      <c r="F63" s="105"/>
      <c r="G63" s="27" t="s">
        <v>7</v>
      </c>
      <c r="H63" s="28" t="s">
        <v>8</v>
      </c>
      <c r="I63" s="28" t="s">
        <v>2</v>
      </c>
      <c r="J63" s="28" t="s">
        <v>3</v>
      </c>
      <c r="K63" s="28" t="s">
        <v>4</v>
      </c>
      <c r="L63" s="28" t="s">
        <v>5</v>
      </c>
      <c r="M63" s="30" t="s">
        <v>15</v>
      </c>
      <c r="N63" s="30" t="s">
        <v>0</v>
      </c>
      <c r="O63" s="28" t="s">
        <v>1</v>
      </c>
      <c r="P63" s="29" t="s">
        <v>11</v>
      </c>
      <c r="Q63" s="29" t="s">
        <v>12</v>
      </c>
      <c r="R63" s="8" t="s">
        <v>13</v>
      </c>
      <c r="S63" s="8" t="s">
        <v>14</v>
      </c>
      <c r="T63" s="27" t="s">
        <v>6</v>
      </c>
      <c r="U63" s="27" t="s">
        <v>7</v>
      </c>
      <c r="V63" s="36" t="s">
        <v>8</v>
      </c>
      <c r="W63" s="28" t="s">
        <v>2</v>
      </c>
      <c r="X63" s="29" t="s">
        <v>12</v>
      </c>
      <c r="Y63" s="28" t="s">
        <v>4</v>
      </c>
      <c r="Z63" s="28" t="s">
        <v>5</v>
      </c>
      <c r="AA63" s="27" t="s">
        <v>6</v>
      </c>
      <c r="AB63" s="27" t="s">
        <v>7</v>
      </c>
      <c r="AC63" s="36" t="s">
        <v>8</v>
      </c>
      <c r="AD63" s="28" t="s">
        <v>2</v>
      </c>
      <c r="AE63" s="28" t="s">
        <v>3</v>
      </c>
      <c r="AF63" s="28" t="s">
        <v>54</v>
      </c>
      <c r="AG63" s="28" t="s">
        <v>5</v>
      </c>
      <c r="AH63" s="27" t="s">
        <v>6</v>
      </c>
      <c r="AI63" s="27" t="s">
        <v>7</v>
      </c>
      <c r="AJ63" s="30" t="s">
        <v>8</v>
      </c>
      <c r="AK63" s="30" t="s">
        <v>2</v>
      </c>
      <c r="AL63" s="127"/>
      <c r="AM63" s="128"/>
      <c r="AN63" s="128"/>
      <c r="AO63" s="128"/>
      <c r="AP63" s="128"/>
      <c r="AQ63" s="143"/>
      <c r="AR63" s="66">
        <f>AP67/AP64</f>
        <v>0.2857142857142857</v>
      </c>
    </row>
    <row r="64" spans="1:44" ht="20.25" customHeight="1" x14ac:dyDescent="0.15">
      <c r="A64" s="108"/>
      <c r="B64" s="109"/>
      <c r="C64" s="109"/>
      <c r="D64" s="104" t="s">
        <v>16</v>
      </c>
      <c r="E64" s="121"/>
      <c r="F64" s="105"/>
      <c r="G64" s="7" t="s">
        <v>23</v>
      </c>
      <c r="H64" s="7" t="s">
        <v>23</v>
      </c>
      <c r="I64" s="8" t="s">
        <v>23</v>
      </c>
      <c r="J64" s="8" t="s">
        <v>23</v>
      </c>
      <c r="K64" s="8" t="s">
        <v>23</v>
      </c>
      <c r="L64" s="8" t="s">
        <v>23</v>
      </c>
      <c r="M64" s="8" t="s">
        <v>23</v>
      </c>
      <c r="N64" s="7" t="s">
        <v>23</v>
      </c>
      <c r="O64" s="7" t="s">
        <v>23</v>
      </c>
      <c r="P64" s="8" t="s">
        <v>23</v>
      </c>
      <c r="Q64" s="8" t="s">
        <v>23</v>
      </c>
      <c r="R64" s="8" t="s">
        <v>23</v>
      </c>
      <c r="S64" s="8" t="s">
        <v>23</v>
      </c>
      <c r="T64" s="8" t="s">
        <v>23</v>
      </c>
      <c r="U64" s="7" t="s">
        <v>23</v>
      </c>
      <c r="V64" s="7" t="s">
        <v>23</v>
      </c>
      <c r="W64" s="8" t="s">
        <v>23</v>
      </c>
      <c r="X64" s="8" t="s">
        <v>23</v>
      </c>
      <c r="Y64" s="8" t="s">
        <v>23</v>
      </c>
      <c r="Z64" s="8" t="s">
        <v>23</v>
      </c>
      <c r="AA64" s="8" t="s">
        <v>23</v>
      </c>
      <c r="AB64" s="7" t="s">
        <v>23</v>
      </c>
      <c r="AC64" s="7" t="s">
        <v>23</v>
      </c>
      <c r="AD64" s="7" t="s">
        <v>23</v>
      </c>
      <c r="AE64" s="8" t="s">
        <v>23</v>
      </c>
      <c r="AF64" s="8" t="s">
        <v>23</v>
      </c>
      <c r="AG64" s="8" t="s">
        <v>23</v>
      </c>
      <c r="AH64" s="8" t="s">
        <v>23</v>
      </c>
      <c r="AI64" s="7" t="s">
        <v>27</v>
      </c>
      <c r="AJ64" s="7" t="s">
        <v>27</v>
      </c>
      <c r="AK64" s="19" t="s">
        <v>27</v>
      </c>
      <c r="AL64" s="127" t="s">
        <v>51</v>
      </c>
      <c r="AM64" s="128"/>
      <c r="AN64" s="128"/>
      <c r="AO64" s="128"/>
      <c r="AP64" s="125">
        <f>COUNTIF(G64:AK64,プルダウン!$B$3)+COUNTIF(G64:AK64,プルダウン!$B$4)</f>
        <v>28</v>
      </c>
      <c r="AQ64" s="126"/>
      <c r="AR64" s="61" t="s">
        <v>64</v>
      </c>
    </row>
    <row r="65" spans="1:44" ht="20.25" hidden="1" customHeight="1" x14ac:dyDescent="0.15">
      <c r="A65" s="108"/>
      <c r="B65" s="109"/>
      <c r="C65" s="109"/>
      <c r="D65" s="104"/>
      <c r="E65" s="121"/>
      <c r="F65" s="105"/>
      <c r="G65" s="7">
        <f>IF(G64=プルダウン!$B$3,IF(G67=プルダウン!$D$4,1,IF(G67=プルダウン!$D$5,1,0)),IF(G64=プルダウン!$B$4,IF(G67=プルダウン!$D$4,1,IF(G67=プルダウン!$D$5,1,0))))</f>
        <v>1</v>
      </c>
      <c r="H65" s="7">
        <f>IF(H64=プルダウン!$B$3,IF(H67=プルダウン!$D$4,1,IF(H67=プルダウン!$D$5,1,0)),IF(H64=プルダウン!$B$4,IF(H67=プルダウン!$D$4,1,IF(H67=プルダウン!$D$5,1,0))))</f>
        <v>0</v>
      </c>
      <c r="I65" s="8">
        <f>IF(I64=プルダウン!$B$3,IF(I67=プルダウン!$D$4,1,IF(I67=プルダウン!$D$5,1,0)),IF(I64=プルダウン!$B$4,IF(I67=プルダウン!$D$4,1,IF(I67=プルダウン!$D$5,1,0))))</f>
        <v>0</v>
      </c>
      <c r="J65" s="8">
        <f>IF(J64=プルダウン!$B$3,IF(J67=プルダウン!$D$4,1,IF(J67=プルダウン!$D$5,1,0)),IF(J64=プルダウン!$B$4,IF(J67=プルダウン!$D$4,1,IF(J67=プルダウン!$D$5,1,0))))</f>
        <v>0</v>
      </c>
      <c r="K65" s="8">
        <f>IF(K64=プルダウン!$B$3,IF(K67=プルダウン!$D$4,1,IF(K67=プルダウン!$D$5,1,0)),IF(K64=プルダウン!$B$4,IF(K67=プルダウン!$D$4,1,IF(K67=プルダウン!$D$5,1,0))))</f>
        <v>0</v>
      </c>
      <c r="L65" s="8">
        <f>IF(L64=プルダウン!$B$3,IF(L67=プルダウン!$D$4,1,IF(L67=プルダウン!$D$5,1,0)),IF(L64=プルダウン!$B$4,IF(L67=プルダウン!$D$4,1,IF(L67=プルダウン!$D$5,1,0))))</f>
        <v>0</v>
      </c>
      <c r="M65" s="8">
        <f>IF(M64=プルダウン!$B$3,IF(M67=プルダウン!$D$4,1,IF(M67=プルダウン!$D$5,1,0)),IF(M64=プルダウン!$B$4,IF(M67=プルダウン!$D$4,1,IF(M67=プルダウン!$D$5,1,0))))</f>
        <v>1</v>
      </c>
      <c r="N65" s="7">
        <f>IF(N64=プルダウン!$B$3,IF(N67=プルダウン!$D$4,1,IF(N67=プルダウン!$D$5,1,0)),IF(N64=プルダウン!$B$4,IF(N67=プルダウン!$D$4,1,IF(N67=プルダウン!$D$5,1,0))))</f>
        <v>1</v>
      </c>
      <c r="O65" s="7">
        <f>IF(O64=プルダウン!$B$3,IF(O67=プルダウン!$D$4,1,IF(O67=プルダウン!$D$5,1,0)),IF(O64=プルダウン!$B$4,IF(O67=プルダウン!$D$4,1,IF(O67=プルダウン!$D$5,1,0))))</f>
        <v>0</v>
      </c>
      <c r="P65" s="8">
        <f>IF(P64=プルダウン!$B$3,IF(P67=プルダウン!$D$4,1,IF(P67=プルダウン!$D$5,1,0)),IF(P64=プルダウン!$B$4,IF(P67=プルダウン!$D$4,1,IF(P67=プルダウン!$D$5,1,0))))</f>
        <v>0</v>
      </c>
      <c r="Q65" s="8">
        <f>IF(Q64=プルダウン!$B$3,IF(Q67=プルダウン!$D$4,1,IF(Q67=プルダウン!$D$5,1,0)),IF(Q64=プルダウン!$B$4,IF(Q67=プルダウン!$D$4,1,IF(Q67=プルダウン!$D$5,1,0))))</f>
        <v>0</v>
      </c>
      <c r="R65" s="8">
        <f>IF(R64=プルダウン!$B$3,IF(R67=プルダウン!$D$4,1,IF(R67=プルダウン!$D$5,1,0)),IF(R64=プルダウン!$B$4,IF(R67=プルダウン!$D$4,1,IF(R67=プルダウン!$D$5,1,0))))</f>
        <v>0</v>
      </c>
      <c r="S65" s="8">
        <f>IF(S64=プルダウン!$B$3,IF(S67=プルダウン!$D$4,1,IF(S67=プルダウン!$D$5,1,0)),IF(S64=プルダウン!$B$4,IF(S67=プルダウン!$D$4,1,IF(S67=プルダウン!$D$5,1,0))))</f>
        <v>0</v>
      </c>
      <c r="T65" s="8">
        <f>IF(T64=プルダウン!$B$3,IF(T67=プルダウン!$D$4,1,IF(T67=プルダウン!$D$5,1,0)),IF(T64=プルダウン!$B$4,IF(T67=プルダウン!$D$4,1,IF(T67=プルダウン!$D$5,1,0))))</f>
        <v>1</v>
      </c>
      <c r="U65" s="7">
        <f>IF(U64=プルダウン!$B$3,IF(U67=プルダウン!$D$4,1,IF(U67=プルダウン!$D$5,1,0)),IF(U64=プルダウン!$B$4,IF(U67=プルダウン!$D$4,1,IF(U67=プルダウン!$D$5,1,0))))</f>
        <v>1</v>
      </c>
      <c r="V65" s="7">
        <f>IF(V64=プルダウン!$B$3,IF(V67=プルダウン!$D$4,1,IF(V67=プルダウン!$D$5,1,0)),IF(V64=プルダウン!$B$4,IF(V67=プルダウン!$D$4,1,IF(V67=プルダウン!$D$5,1,0))))</f>
        <v>0</v>
      </c>
      <c r="W65" s="8">
        <f>IF(W64=プルダウン!$B$3,IF(W67=プルダウン!$D$4,1,IF(W67=プルダウン!$D$5,1,0)),IF(W64=プルダウン!$B$4,IF(W67=プルダウン!$D$4,1,IF(W67=プルダウン!$D$5,1,0))))</f>
        <v>0</v>
      </c>
      <c r="X65" s="8">
        <f>IF(X64=プルダウン!$B$3,IF(X67=プルダウン!$D$4,1,IF(X67=プルダウン!$D$5,1,0)),IF(X64=プルダウン!$B$4,IF(X67=プルダウン!$D$4,1,IF(X67=プルダウン!$D$5,1,0))))</f>
        <v>0</v>
      </c>
      <c r="Y65" s="8">
        <f>IF(Y64=プルダウン!$B$3,IF(Y67=プルダウン!$D$4,1,IF(Y67=プルダウン!$D$5,1,0)),IF(Y64=プルダウン!$B$4,IF(Y67=プルダウン!$D$4,1,IF(Y67=プルダウン!$D$5,1,0))))</f>
        <v>0</v>
      </c>
      <c r="Z65" s="8">
        <f>IF(Z64=プルダウン!$B$3,IF(Z67=プルダウン!$D$4,1,IF(Z67=プルダウン!$D$5,1,0)),IF(Z64=プルダウン!$B$4,IF(Z67=プルダウン!$D$4,1,IF(Z67=プルダウン!$D$5,1,0))))</f>
        <v>0</v>
      </c>
      <c r="AA65" s="8">
        <f>IF(AA64=プルダウン!$B$3,IF(AA67=プルダウン!$D$4,1,IF(AA67=プルダウン!$D$5,1,0)),IF(AA64=プルダウン!$B$4,IF(AA67=プルダウン!$D$4,1,IF(AA67=プルダウン!$D$5,1,0))))</f>
        <v>1</v>
      </c>
      <c r="AB65" s="7">
        <f>IF(AB64=プルダウン!$B$3,IF(AB67=プルダウン!$D$4,1,IF(AB67=プルダウン!$D$5,1,0)),IF(AB64=プルダウン!$B$4,IF(AB67=プルダウン!$D$4,1,IF(AB67=プルダウン!$D$5,1,0))))</f>
        <v>1</v>
      </c>
      <c r="AC65" s="7">
        <f>IF(AC64=プルダウン!$B$3,IF(AC67=プルダウン!$D$4,1,IF(AC67=プルダウン!$D$5,1,0)),IF(AC64=プルダウン!$B$4,IF(AC67=プルダウン!$D$4,1,IF(AC67=プルダウン!$D$5,1,0))))</f>
        <v>0</v>
      </c>
      <c r="AD65" s="7">
        <f>IF(AD64=プルダウン!$B$3,IF(AD67=プルダウン!$D$4,1,IF(AD67=プルダウン!$D$5,1,0)),IF(AD64=プルダウン!$B$4,IF(AD67=プルダウン!$D$4,1,IF(AD67=プルダウン!$D$5,1,0))))</f>
        <v>0</v>
      </c>
      <c r="AE65" s="8">
        <f>IF(AE64=プルダウン!$B$3,IF(AE67=プルダウン!$D$4,1,IF(AE67=プルダウン!$D$5,1,0)),IF(AE64=プルダウン!$B$4,IF(AE67=プルダウン!$D$4,1,IF(AE67=プルダウン!$D$5,1,0))))</f>
        <v>0</v>
      </c>
      <c r="AF65" s="8">
        <f>IF(AF64=プルダウン!$B$3,IF(AF67=プルダウン!$D$4,1,IF(AF67=プルダウン!$D$5,1,0)),IF(AF64=プルダウン!$B$4,IF(AF67=プルダウン!$D$4,1,IF(AF67=プルダウン!$D$5,1,0))))</f>
        <v>0</v>
      </c>
      <c r="AG65" s="8">
        <f>IF(AG64=プルダウン!$B$3,IF(AG67=プルダウン!$D$4,1,IF(AG67=プルダウン!$D$5,1,0)),IF(AG64=プルダウン!$B$4,IF(AG67=プルダウン!$D$4,1,IF(AG67=プルダウン!$D$5,1,0))))</f>
        <v>0</v>
      </c>
      <c r="AH65" s="8">
        <f>IF(AH64=プルダウン!$B$3,IF(AH67=プルダウン!$D$4,1,IF(AH67=プルダウン!$D$5,1,0)),IF(AH64=プルダウン!$B$4,IF(AH67=プルダウン!$D$4,1,IF(AH67=プルダウン!$D$5,1,0))))</f>
        <v>1</v>
      </c>
      <c r="AI65" s="7" t="b">
        <f>IF(AI64=プルダウン!$B$3,IF(AI67=プルダウン!$D$4,1,IF(AI67=プルダウン!$D$5,1,0)),IF(AI64=プルダウン!$B$4,IF(AI67=プルダウン!$D$4,1,IF(AI67=プルダウン!$D$5,1,0))))</f>
        <v>0</v>
      </c>
      <c r="AJ65" s="7" t="b">
        <f>IF(AJ64=プルダウン!$B$3,IF(AJ67=プルダウン!$D$4,1,IF(AJ67=プルダウン!$D$5,1,0)),IF(AJ64=プルダウン!$B$4,IF(AJ67=プルダウン!$D$4,1,IF(AJ67=プルダウン!$D$5,1,0))))</f>
        <v>0</v>
      </c>
      <c r="AK65" s="19" t="b">
        <f>IF(AK64=プルダウン!$B$3,IF(AK67=プルダウン!$D$4,1,IF(AK67=プルダウン!$D$5,1,0)),IF(AK64=プルダウン!$B$4,IF(AK67=プルダウン!$D$4,1,IF(AK67=プルダウン!$D$5,1,0))))</f>
        <v>0</v>
      </c>
      <c r="AL65" s="127"/>
      <c r="AM65" s="128"/>
      <c r="AN65" s="128"/>
      <c r="AO65" s="128"/>
      <c r="AP65" s="125"/>
      <c r="AQ65" s="126"/>
      <c r="AR65" s="65"/>
    </row>
    <row r="66" spans="1:44" ht="20.25" customHeight="1" x14ac:dyDescent="0.15">
      <c r="A66" s="108"/>
      <c r="B66" s="109"/>
      <c r="C66" s="109"/>
      <c r="D66" s="104" t="s">
        <v>66</v>
      </c>
      <c r="E66" s="121"/>
      <c r="F66" s="105"/>
      <c r="G66" s="8" t="s">
        <v>36</v>
      </c>
      <c r="H66" s="8" t="s">
        <v>35</v>
      </c>
      <c r="I66" s="8" t="s">
        <v>35</v>
      </c>
      <c r="J66" s="8" t="s">
        <v>35</v>
      </c>
      <c r="K66" s="8" t="s">
        <v>35</v>
      </c>
      <c r="L66" s="8" t="s">
        <v>35</v>
      </c>
      <c r="M66" s="8" t="s">
        <v>36</v>
      </c>
      <c r="N66" s="8" t="s">
        <v>36</v>
      </c>
      <c r="O66" s="8" t="s">
        <v>35</v>
      </c>
      <c r="P66" s="8" t="s">
        <v>35</v>
      </c>
      <c r="Q66" s="8" t="s">
        <v>35</v>
      </c>
      <c r="R66" s="8" t="s">
        <v>35</v>
      </c>
      <c r="S66" s="8" t="s">
        <v>35</v>
      </c>
      <c r="T66" s="8" t="s">
        <v>36</v>
      </c>
      <c r="U66" s="8" t="s">
        <v>36</v>
      </c>
      <c r="V66" s="8" t="s">
        <v>35</v>
      </c>
      <c r="W66" s="8" t="s">
        <v>35</v>
      </c>
      <c r="X66" s="8" t="s">
        <v>35</v>
      </c>
      <c r="Y66" s="8" t="s">
        <v>35</v>
      </c>
      <c r="Z66" s="8" t="s">
        <v>35</v>
      </c>
      <c r="AA66" s="8" t="s">
        <v>36</v>
      </c>
      <c r="AB66" s="8" t="s">
        <v>36</v>
      </c>
      <c r="AC66" s="8" t="s">
        <v>35</v>
      </c>
      <c r="AD66" s="8" t="s">
        <v>35</v>
      </c>
      <c r="AE66" s="8" t="s">
        <v>35</v>
      </c>
      <c r="AF66" s="8" t="s">
        <v>35</v>
      </c>
      <c r="AG66" s="8" t="s">
        <v>35</v>
      </c>
      <c r="AH66" s="7" t="s">
        <v>36</v>
      </c>
      <c r="AI66" s="7" t="s">
        <v>36</v>
      </c>
      <c r="AJ66" s="7" t="s">
        <v>36</v>
      </c>
      <c r="AK66" s="19" t="s">
        <v>36</v>
      </c>
      <c r="AL66" s="127"/>
      <c r="AM66" s="128"/>
      <c r="AN66" s="128"/>
      <c r="AO66" s="128"/>
      <c r="AP66" s="125"/>
      <c r="AQ66" s="126"/>
      <c r="AR66" s="123" t="s">
        <v>82</v>
      </c>
    </row>
    <row r="67" spans="1:44" ht="20.25" customHeight="1" thickBot="1" x14ac:dyDescent="0.2">
      <c r="A67" s="110"/>
      <c r="B67" s="111"/>
      <c r="C67" s="111"/>
      <c r="D67" s="134" t="s">
        <v>67</v>
      </c>
      <c r="E67" s="135"/>
      <c r="F67" s="136"/>
      <c r="G67" s="6" t="s">
        <v>36</v>
      </c>
      <c r="H67" s="6" t="s">
        <v>35</v>
      </c>
      <c r="I67" s="6" t="s">
        <v>35</v>
      </c>
      <c r="J67" s="6" t="s">
        <v>35</v>
      </c>
      <c r="K67" s="6" t="s">
        <v>35</v>
      </c>
      <c r="L67" s="6" t="s">
        <v>35</v>
      </c>
      <c r="M67" s="6" t="s">
        <v>36</v>
      </c>
      <c r="N67" s="6" t="s">
        <v>36</v>
      </c>
      <c r="O67" s="6" t="s">
        <v>35</v>
      </c>
      <c r="P67" s="6" t="s">
        <v>35</v>
      </c>
      <c r="Q67" s="6" t="s">
        <v>35</v>
      </c>
      <c r="R67" s="6" t="s">
        <v>35</v>
      </c>
      <c r="S67" s="6" t="s">
        <v>35</v>
      </c>
      <c r="T67" s="6" t="s">
        <v>36</v>
      </c>
      <c r="U67" s="6" t="s">
        <v>36</v>
      </c>
      <c r="V67" s="6" t="s">
        <v>35</v>
      </c>
      <c r="W67" s="6" t="s">
        <v>35</v>
      </c>
      <c r="X67" s="6" t="s">
        <v>35</v>
      </c>
      <c r="Y67" s="6" t="s">
        <v>35</v>
      </c>
      <c r="Z67" s="6" t="s">
        <v>35</v>
      </c>
      <c r="AA67" s="6" t="s">
        <v>36</v>
      </c>
      <c r="AB67" s="6" t="s">
        <v>36</v>
      </c>
      <c r="AC67" s="6" t="s">
        <v>35</v>
      </c>
      <c r="AD67" s="6" t="s">
        <v>35</v>
      </c>
      <c r="AE67" s="6" t="s">
        <v>35</v>
      </c>
      <c r="AF67" s="6" t="s">
        <v>35</v>
      </c>
      <c r="AG67" s="6" t="s">
        <v>35</v>
      </c>
      <c r="AH67" s="59" t="s">
        <v>36</v>
      </c>
      <c r="AI67" s="59" t="s">
        <v>36</v>
      </c>
      <c r="AJ67" s="59" t="s">
        <v>36</v>
      </c>
      <c r="AK67" s="60" t="s">
        <v>36</v>
      </c>
      <c r="AL67" s="129" t="s">
        <v>22</v>
      </c>
      <c r="AM67" s="130"/>
      <c r="AN67" s="130"/>
      <c r="AO67" s="130"/>
      <c r="AP67" s="131">
        <f>SUM(G65:AK65)</f>
        <v>8</v>
      </c>
      <c r="AQ67" s="132"/>
      <c r="AR67" s="124"/>
    </row>
    <row r="68" spans="1:44" ht="20.25" hidden="1" customHeight="1" x14ac:dyDescent="0.15">
      <c r="A68" s="106" t="s">
        <v>56</v>
      </c>
      <c r="B68" s="107"/>
      <c r="C68" s="107"/>
      <c r="D68" s="90" t="s">
        <v>19</v>
      </c>
      <c r="E68" s="91"/>
      <c r="F68" s="92"/>
      <c r="G68" s="4">
        <v>1</v>
      </c>
      <c r="H68" s="4">
        <v>2</v>
      </c>
      <c r="I68" s="4">
        <v>3</v>
      </c>
      <c r="J68" s="4">
        <v>4</v>
      </c>
      <c r="K68" s="4">
        <v>5</v>
      </c>
      <c r="L68" s="33">
        <v>6</v>
      </c>
      <c r="M68" s="33">
        <v>7</v>
      </c>
      <c r="N68" s="33">
        <v>8</v>
      </c>
      <c r="O68" s="33">
        <v>9</v>
      </c>
      <c r="P68" s="33">
        <v>10</v>
      </c>
      <c r="Q68" s="4">
        <v>11</v>
      </c>
      <c r="R68" s="4">
        <v>12</v>
      </c>
      <c r="S68" s="4">
        <v>13</v>
      </c>
      <c r="T68" s="33">
        <v>14</v>
      </c>
      <c r="U68" s="33">
        <v>15</v>
      </c>
      <c r="V68" s="33">
        <v>16</v>
      </c>
      <c r="W68" s="33">
        <v>17</v>
      </c>
      <c r="X68" s="4">
        <v>18</v>
      </c>
      <c r="Y68" s="4">
        <v>19</v>
      </c>
      <c r="Z68" s="33">
        <v>20</v>
      </c>
      <c r="AA68" s="33">
        <v>21</v>
      </c>
      <c r="AB68" s="33">
        <v>22</v>
      </c>
      <c r="AC68" s="33">
        <v>23</v>
      </c>
      <c r="AD68" s="33">
        <v>24</v>
      </c>
      <c r="AE68" s="4">
        <v>25</v>
      </c>
      <c r="AF68" s="4">
        <v>26</v>
      </c>
      <c r="AG68" s="33">
        <v>27</v>
      </c>
      <c r="AH68" s="33">
        <v>28</v>
      </c>
      <c r="AI68" s="34">
        <v>29</v>
      </c>
      <c r="AJ68" s="34">
        <v>30</v>
      </c>
      <c r="AK68" s="35">
        <v>31</v>
      </c>
      <c r="AL68" s="140" t="s">
        <v>21</v>
      </c>
      <c r="AM68" s="141"/>
      <c r="AN68" s="141"/>
      <c r="AO68" s="141"/>
      <c r="AP68" s="141"/>
      <c r="AQ68" s="142"/>
      <c r="AR68" s="44" t="s">
        <v>55</v>
      </c>
    </row>
    <row r="69" spans="1:44" ht="20.25" hidden="1" customHeight="1" x14ac:dyDescent="0.15">
      <c r="A69" s="108"/>
      <c r="B69" s="109"/>
      <c r="C69" s="109"/>
      <c r="D69" s="104" t="s">
        <v>9</v>
      </c>
      <c r="E69" s="121"/>
      <c r="F69" s="105"/>
      <c r="G69" s="30" t="s">
        <v>3</v>
      </c>
      <c r="H69" s="30" t="s">
        <v>4</v>
      </c>
      <c r="I69" s="30" t="s">
        <v>5</v>
      </c>
      <c r="J69" s="30" t="s">
        <v>15</v>
      </c>
      <c r="K69" s="30" t="s">
        <v>0</v>
      </c>
      <c r="L69" s="28" t="s">
        <v>1</v>
      </c>
      <c r="M69" s="29" t="s">
        <v>11</v>
      </c>
      <c r="N69" s="29" t="s">
        <v>12</v>
      </c>
      <c r="O69" s="8" t="s">
        <v>13</v>
      </c>
      <c r="P69" s="8" t="s">
        <v>14</v>
      </c>
      <c r="Q69" s="27" t="s">
        <v>6</v>
      </c>
      <c r="R69" s="27" t="s">
        <v>7</v>
      </c>
      <c r="S69" s="30" t="s">
        <v>8</v>
      </c>
      <c r="T69" s="28" t="s">
        <v>2</v>
      </c>
      <c r="U69" s="29" t="s">
        <v>12</v>
      </c>
      <c r="V69" s="28" t="s">
        <v>4</v>
      </c>
      <c r="W69" s="28" t="s">
        <v>5</v>
      </c>
      <c r="X69" s="27" t="s">
        <v>6</v>
      </c>
      <c r="Y69" s="27" t="s">
        <v>7</v>
      </c>
      <c r="Z69" s="28" t="s">
        <v>8</v>
      </c>
      <c r="AA69" s="28" t="s">
        <v>2</v>
      </c>
      <c r="AB69" s="28" t="s">
        <v>3</v>
      </c>
      <c r="AC69" s="28" t="s">
        <v>4</v>
      </c>
      <c r="AD69" s="28" t="s">
        <v>5</v>
      </c>
      <c r="AE69" s="27" t="s">
        <v>6</v>
      </c>
      <c r="AF69" s="27" t="s">
        <v>7</v>
      </c>
      <c r="AG69" s="36" t="s">
        <v>8</v>
      </c>
      <c r="AH69" s="28" t="s">
        <v>2</v>
      </c>
      <c r="AI69" s="28" t="s">
        <v>3</v>
      </c>
      <c r="AJ69" s="28" t="s">
        <v>54</v>
      </c>
      <c r="AK69" s="28" t="s">
        <v>5</v>
      </c>
      <c r="AL69" s="127"/>
      <c r="AM69" s="128"/>
      <c r="AN69" s="128"/>
      <c r="AO69" s="128"/>
      <c r="AP69" s="128"/>
      <c r="AQ69" s="143"/>
      <c r="AR69" s="45">
        <f t="shared" ref="AR69" si="6">AP73/AP70</f>
        <v>0.32142857142857145</v>
      </c>
    </row>
    <row r="70" spans="1:44" ht="20.25" hidden="1" customHeight="1" x14ac:dyDescent="0.15">
      <c r="A70" s="108"/>
      <c r="B70" s="109"/>
      <c r="C70" s="109"/>
      <c r="D70" s="104" t="s">
        <v>16</v>
      </c>
      <c r="E70" s="121"/>
      <c r="F70" s="105"/>
      <c r="G70" s="7" t="s">
        <v>27</v>
      </c>
      <c r="H70" s="7" t="s">
        <v>27</v>
      </c>
      <c r="I70" s="7" t="s">
        <v>27</v>
      </c>
      <c r="J70" s="8" t="s">
        <v>23</v>
      </c>
      <c r="K70" s="7" t="s">
        <v>23</v>
      </c>
      <c r="L70" s="7" t="s">
        <v>23</v>
      </c>
      <c r="M70" s="8" t="s">
        <v>23</v>
      </c>
      <c r="N70" s="8" t="s">
        <v>23</v>
      </c>
      <c r="O70" s="8" t="s">
        <v>23</v>
      </c>
      <c r="P70" s="8" t="s">
        <v>23</v>
      </c>
      <c r="Q70" s="8" t="s">
        <v>23</v>
      </c>
      <c r="R70" s="7" t="s">
        <v>23</v>
      </c>
      <c r="S70" s="7" t="s">
        <v>23</v>
      </c>
      <c r="T70" s="7" t="s">
        <v>23</v>
      </c>
      <c r="U70" s="8" t="s">
        <v>23</v>
      </c>
      <c r="V70" s="8" t="s">
        <v>23</v>
      </c>
      <c r="W70" s="8" t="s">
        <v>23</v>
      </c>
      <c r="X70" s="8" t="s">
        <v>23</v>
      </c>
      <c r="Y70" s="7" t="s">
        <v>23</v>
      </c>
      <c r="Z70" s="7" t="s">
        <v>23</v>
      </c>
      <c r="AA70" s="8" t="s">
        <v>23</v>
      </c>
      <c r="AB70" s="8" t="s">
        <v>23</v>
      </c>
      <c r="AC70" s="8" t="s">
        <v>23</v>
      </c>
      <c r="AD70" s="8" t="s">
        <v>23</v>
      </c>
      <c r="AE70" s="8" t="s">
        <v>23</v>
      </c>
      <c r="AF70" s="7" t="s">
        <v>23</v>
      </c>
      <c r="AG70" s="7" t="s">
        <v>23</v>
      </c>
      <c r="AH70" s="8" t="s">
        <v>23</v>
      </c>
      <c r="AI70" s="8" t="s">
        <v>23</v>
      </c>
      <c r="AJ70" s="8" t="s">
        <v>23</v>
      </c>
      <c r="AK70" s="15" t="s">
        <v>23</v>
      </c>
      <c r="AL70" s="127" t="s">
        <v>51</v>
      </c>
      <c r="AM70" s="128"/>
      <c r="AN70" s="128"/>
      <c r="AO70" s="128"/>
      <c r="AP70" s="125">
        <f>COUNTIF(G70:AK70,プルダウン!$B$3)+COUNTIF(G70:AK70,プルダウン!$B$4)</f>
        <v>28</v>
      </c>
      <c r="AQ70" s="126"/>
      <c r="AR70" s="133" t="s">
        <v>64</v>
      </c>
    </row>
    <row r="71" spans="1:44" ht="20.25" hidden="1" customHeight="1" x14ac:dyDescent="0.15">
      <c r="A71" s="108"/>
      <c r="B71" s="109"/>
      <c r="C71" s="109"/>
      <c r="D71" s="104"/>
      <c r="E71" s="121"/>
      <c r="F71" s="105"/>
      <c r="G71" s="7" t="b">
        <f>IF(G70=プルダウン!$B$3,IF(G73=プルダウン!$D$4,1,IF(G73=プルダウン!$D$5,1,0)),IF(G70=プルダウン!$B$4,IF(G73=プルダウン!$D$4,1,IF(G73=プルダウン!$D$5,1,0))))</f>
        <v>0</v>
      </c>
      <c r="H71" s="7" t="b">
        <f>IF(H70=プルダウン!$B$3,IF(H73=プルダウン!$D$4,1,IF(H73=プルダウン!$D$5,1,0)),IF(H70=プルダウン!$B$4,IF(H73=プルダウン!$D$4,1,IF(H73=プルダウン!$D$5,1,0))))</f>
        <v>0</v>
      </c>
      <c r="I71" s="7" t="b">
        <f>IF(I70=プルダウン!$B$3,IF(I73=プルダウン!$D$4,1,IF(I73=プルダウン!$D$5,1,0)),IF(I70=プルダウン!$B$4,IF(I73=プルダウン!$D$4,1,IF(I73=プルダウン!$D$5,1,0))))</f>
        <v>0</v>
      </c>
      <c r="J71" s="8">
        <f>IF(J70=プルダウン!$B$3,IF(J73=プルダウン!$D$4,1,IF(J73=プルダウン!$D$5,1,0)),IF(J70=プルダウン!$B$4,IF(J73=プルダウン!$D$4,1,IF(J73=プルダウン!$D$5,1,0))))</f>
        <v>1</v>
      </c>
      <c r="K71" s="7">
        <f>IF(K70=プルダウン!$B$3,IF(K73=プルダウン!$D$4,1,IF(K73=プルダウン!$D$5,1,0)),IF(K70=プルダウン!$B$4,IF(K73=プルダウン!$D$4,1,IF(K73=プルダウン!$D$5,1,0))))</f>
        <v>1</v>
      </c>
      <c r="L71" s="7">
        <f>IF(L70=プルダウン!$B$3,IF(L73=プルダウン!$D$4,1,IF(L73=プルダウン!$D$5,1,0)),IF(L70=プルダウン!$B$4,IF(L73=プルダウン!$D$4,1,IF(L73=プルダウン!$D$5,1,0))))</f>
        <v>0</v>
      </c>
      <c r="M71" s="8">
        <f>IF(M70=プルダウン!$B$3,IF(M73=プルダウン!$D$4,1,IF(M73=プルダウン!$D$5,1,0)),IF(M70=プルダウン!$B$4,IF(M73=プルダウン!$D$4,1,IF(M73=プルダウン!$D$5,1,0))))</f>
        <v>0</v>
      </c>
      <c r="N71" s="8">
        <f>IF(N70=プルダウン!$B$3,IF(N73=プルダウン!$D$4,1,IF(N73=プルダウン!$D$5,1,0)),IF(N70=プルダウン!$B$4,IF(N73=プルダウン!$D$4,1,IF(N73=プルダウン!$D$5,1,0))))</f>
        <v>0</v>
      </c>
      <c r="O71" s="8">
        <f>IF(O70=プルダウン!$B$3,IF(O73=プルダウン!$D$4,1,IF(O73=プルダウン!$D$5,1,0)),IF(O70=プルダウン!$B$4,IF(O73=プルダウン!$D$4,1,IF(O73=プルダウン!$D$5,1,0))))</f>
        <v>0</v>
      </c>
      <c r="P71" s="8">
        <f>IF(P70=プルダウン!$B$3,IF(P73=プルダウン!$D$4,1,IF(P73=プルダウン!$D$5,1,0)),IF(P70=プルダウン!$B$4,IF(P73=プルダウン!$D$4,1,IF(P73=プルダウン!$D$5,1,0))))</f>
        <v>0</v>
      </c>
      <c r="Q71" s="8">
        <f>IF(Q70=プルダウン!$B$3,IF(Q73=プルダウン!$D$4,1,IF(Q73=プルダウン!$D$5,1,0)),IF(Q70=プルダウン!$B$4,IF(Q73=プルダウン!$D$4,1,IF(Q73=プルダウン!$D$5,1,0))))</f>
        <v>1</v>
      </c>
      <c r="R71" s="7">
        <f>IF(R70=プルダウン!$B$3,IF(R73=プルダウン!$D$4,1,IF(R73=プルダウン!$D$5,1,0)),IF(R70=プルダウン!$B$4,IF(R73=プルダウン!$D$4,1,IF(R73=プルダウン!$D$5,1,0))))</f>
        <v>1</v>
      </c>
      <c r="S71" s="7">
        <f>IF(S70=プルダウン!$B$3,IF(S73=プルダウン!$D$4,1,IF(S73=プルダウン!$D$5,1,0)),IF(S70=プルダウン!$B$4,IF(S73=プルダウン!$D$4,1,IF(S73=プルダウン!$D$5,1,0))))</f>
        <v>1</v>
      </c>
      <c r="T71" s="7">
        <f>IF(T70=プルダウン!$B$3,IF(T73=プルダウン!$D$4,1,IF(T73=プルダウン!$D$5,1,0)),IF(T70=プルダウン!$B$4,IF(T73=プルダウン!$D$4,1,IF(T73=プルダウン!$D$5,1,0))))</f>
        <v>0</v>
      </c>
      <c r="U71" s="8">
        <f>IF(U70=プルダウン!$B$3,IF(U73=プルダウン!$D$4,1,IF(U73=プルダウン!$D$5,1,0)),IF(U70=プルダウン!$B$4,IF(U73=プルダウン!$D$4,1,IF(U73=プルダウン!$D$5,1,0))))</f>
        <v>0</v>
      </c>
      <c r="V71" s="8">
        <f>IF(V70=プルダウン!$B$3,IF(V73=プルダウン!$D$4,1,IF(V73=プルダウン!$D$5,1,0)),IF(V70=プルダウン!$B$4,IF(V73=プルダウン!$D$4,1,IF(V73=プルダウン!$D$5,1,0))))</f>
        <v>0</v>
      </c>
      <c r="W71" s="8">
        <f>IF(W70=プルダウン!$B$3,IF(W73=プルダウン!$D$4,1,IF(W73=プルダウン!$D$5,1,0)),IF(W70=プルダウン!$B$4,IF(W73=プルダウン!$D$4,1,IF(W73=プルダウン!$D$5,1,0))))</f>
        <v>0</v>
      </c>
      <c r="X71" s="8">
        <f>IF(X70=プルダウン!$B$3,IF(X73=プルダウン!$D$4,1,IF(X73=プルダウン!$D$5,1,0)),IF(X70=プルダウン!$B$4,IF(X73=プルダウン!$D$4,1,IF(X73=プルダウン!$D$5,1,0))))</f>
        <v>1</v>
      </c>
      <c r="Y71" s="7">
        <f>IF(Y70=プルダウン!$B$3,IF(Y73=プルダウン!$D$4,1,IF(Y73=プルダウン!$D$5,1,0)),IF(Y70=プルダウン!$B$4,IF(Y73=プルダウン!$D$4,1,IF(Y73=プルダウン!$D$5,1,0))))</f>
        <v>1</v>
      </c>
      <c r="Z71" s="7">
        <f>IF(Z70=プルダウン!$B$3,IF(Z73=プルダウン!$D$4,1,IF(Z73=プルダウン!$D$5,1,0)),IF(Z70=プルダウン!$B$4,IF(Z73=プルダウン!$D$4,1,IF(Z73=プルダウン!$D$5,1,0))))</f>
        <v>0</v>
      </c>
      <c r="AA71" s="8">
        <f>IF(AA70=プルダウン!$B$3,IF(AA73=プルダウン!$D$4,1,IF(AA73=プルダウン!$D$5,1,0)),IF(AA70=プルダウン!$B$4,IF(AA73=プルダウン!$D$4,1,IF(AA73=プルダウン!$D$5,1,0))))</f>
        <v>0</v>
      </c>
      <c r="AB71" s="8">
        <f>IF(AB70=プルダウン!$B$3,IF(AB73=プルダウン!$D$4,1,IF(AB73=プルダウン!$D$5,1,0)),IF(AB70=プルダウン!$B$4,IF(AB73=プルダウン!$D$4,1,IF(AB73=プルダウン!$D$5,1,0))))</f>
        <v>0</v>
      </c>
      <c r="AC71" s="8">
        <f>IF(AC70=プルダウン!$B$3,IF(AC73=プルダウン!$D$4,1,IF(AC73=プルダウン!$D$5,1,0)),IF(AC70=プルダウン!$B$4,IF(AC73=プルダウン!$D$4,1,IF(AC73=プルダウン!$D$5,1,0))))</f>
        <v>0</v>
      </c>
      <c r="AD71" s="8">
        <f>IF(AD70=プルダウン!$B$3,IF(AD73=プルダウン!$D$4,1,IF(AD73=プルダウン!$D$5,1,0)),IF(AD70=プルダウン!$B$4,IF(AD73=プルダウン!$D$4,1,IF(AD73=プルダウン!$D$5,1,0))))</f>
        <v>0</v>
      </c>
      <c r="AE71" s="8">
        <f>IF(AE70=プルダウン!$B$3,IF(AE73=プルダウン!$D$4,1,IF(AE73=プルダウン!$D$5,1,0)),IF(AE70=プルダウン!$B$4,IF(AE73=プルダウン!$D$4,1,IF(AE73=プルダウン!$D$5,1,0))))</f>
        <v>1</v>
      </c>
      <c r="AF71" s="7">
        <f>IF(AF70=プルダウン!$B$3,IF(AF73=プルダウン!$D$4,1,IF(AF73=プルダウン!$D$5,1,0)),IF(AF70=プルダウン!$B$4,IF(AF73=プルダウン!$D$4,1,IF(AF73=プルダウン!$D$5,1,0))))</f>
        <v>1</v>
      </c>
      <c r="AG71" s="7">
        <f>IF(AG70=プルダウン!$B$3,IF(AG73=プルダウン!$D$4,1,IF(AG73=プルダウン!$D$5,1,0)),IF(AG70=プルダウン!$B$4,IF(AG73=プルダウン!$D$4,1,IF(AG73=プルダウン!$D$5,1,0))))</f>
        <v>0</v>
      </c>
      <c r="AH71" s="8">
        <f>IF(AH70=プルダウン!$B$3,IF(AH73=プルダウン!$D$4,1,IF(AH73=プルダウン!$D$5,1,0)),IF(AH70=プルダウン!$B$4,IF(AH73=プルダウン!$D$4,1,IF(AH73=プルダウン!$D$5,1,0))))</f>
        <v>0</v>
      </c>
      <c r="AI71" s="8">
        <f>IF(AI70=プルダウン!$B$3,IF(AI73=プルダウン!$D$4,1,IF(AI73=プルダウン!$D$5,1,0)),IF(AI70=プルダウン!$B$4,IF(AI73=プルダウン!$D$4,1,IF(AI73=プルダウン!$D$5,1,0))))</f>
        <v>0</v>
      </c>
      <c r="AJ71" s="8">
        <f>IF(AJ70=プルダウン!$B$3,IF(AJ73=プルダウン!$D$4,1,IF(AJ73=プルダウン!$D$5,1,0)),IF(AJ70=プルダウン!$B$4,IF(AJ73=プルダウン!$D$4,1,IF(AJ73=プルダウン!$D$5,1,0))))</f>
        <v>0</v>
      </c>
      <c r="AK71" s="15">
        <f>IF(AK70=プルダウン!$B$3,IF(AK73=プルダウン!$D$4,1,IF(AK73=プルダウン!$D$5,1,0)),IF(AK70=プルダウン!$B$4,IF(AK73=プルダウン!$D$4,1,IF(AK73=プルダウン!$D$5,1,0))))</f>
        <v>0</v>
      </c>
      <c r="AL71" s="127"/>
      <c r="AM71" s="128"/>
      <c r="AN71" s="128"/>
      <c r="AO71" s="128"/>
      <c r="AP71" s="125"/>
      <c r="AQ71" s="126"/>
      <c r="AR71" s="133"/>
    </row>
    <row r="72" spans="1:44" ht="20.25" hidden="1" customHeight="1" x14ac:dyDescent="0.15">
      <c r="A72" s="108"/>
      <c r="B72" s="109"/>
      <c r="C72" s="109"/>
      <c r="D72" s="104" t="s">
        <v>66</v>
      </c>
      <c r="E72" s="121"/>
      <c r="F72" s="105"/>
      <c r="G72" s="7" t="s">
        <v>36</v>
      </c>
      <c r="H72" s="7" t="s">
        <v>36</v>
      </c>
      <c r="I72" s="7" t="s">
        <v>36</v>
      </c>
      <c r="J72" s="8" t="s">
        <v>36</v>
      </c>
      <c r="K72" s="8" t="s">
        <v>36</v>
      </c>
      <c r="L72" s="8" t="s">
        <v>35</v>
      </c>
      <c r="M72" s="8" t="s">
        <v>35</v>
      </c>
      <c r="N72" s="8" t="s">
        <v>35</v>
      </c>
      <c r="O72" s="8" t="s">
        <v>35</v>
      </c>
      <c r="P72" s="8" t="s">
        <v>35</v>
      </c>
      <c r="Q72" s="8" t="s">
        <v>36</v>
      </c>
      <c r="R72" s="8" t="s">
        <v>36</v>
      </c>
      <c r="S72" s="8" t="s">
        <v>36</v>
      </c>
      <c r="T72" s="8" t="s">
        <v>35</v>
      </c>
      <c r="U72" s="8" t="s">
        <v>35</v>
      </c>
      <c r="V72" s="8" t="s">
        <v>35</v>
      </c>
      <c r="W72" s="8" t="s">
        <v>35</v>
      </c>
      <c r="X72" s="8" t="s">
        <v>36</v>
      </c>
      <c r="Y72" s="8" t="s">
        <v>36</v>
      </c>
      <c r="Z72" s="8" t="s">
        <v>35</v>
      </c>
      <c r="AA72" s="8" t="s">
        <v>35</v>
      </c>
      <c r="AB72" s="8" t="s">
        <v>35</v>
      </c>
      <c r="AC72" s="8" t="s">
        <v>35</v>
      </c>
      <c r="AD72" s="8" t="s">
        <v>35</v>
      </c>
      <c r="AE72" s="8" t="s">
        <v>36</v>
      </c>
      <c r="AF72" s="8" t="s">
        <v>36</v>
      </c>
      <c r="AG72" s="8" t="s">
        <v>35</v>
      </c>
      <c r="AH72" s="8" t="s">
        <v>35</v>
      </c>
      <c r="AI72" s="8" t="s">
        <v>35</v>
      </c>
      <c r="AJ72" s="8" t="s">
        <v>35</v>
      </c>
      <c r="AK72" s="15" t="s">
        <v>35</v>
      </c>
      <c r="AL72" s="127"/>
      <c r="AM72" s="128"/>
      <c r="AN72" s="128"/>
      <c r="AO72" s="128"/>
      <c r="AP72" s="125"/>
      <c r="AQ72" s="126"/>
      <c r="AR72" s="133"/>
    </row>
    <row r="73" spans="1:44" ht="20.25" hidden="1" customHeight="1" thickBot="1" x14ac:dyDescent="0.2">
      <c r="A73" s="110"/>
      <c r="B73" s="111"/>
      <c r="C73" s="111"/>
      <c r="D73" s="134" t="s">
        <v>67</v>
      </c>
      <c r="E73" s="135"/>
      <c r="F73" s="136"/>
      <c r="G73" s="7" t="s">
        <v>36</v>
      </c>
      <c r="H73" s="7" t="s">
        <v>36</v>
      </c>
      <c r="I73" s="7" t="s">
        <v>36</v>
      </c>
      <c r="J73" s="8" t="s">
        <v>36</v>
      </c>
      <c r="K73" s="8" t="s">
        <v>36</v>
      </c>
      <c r="L73" s="8" t="s">
        <v>35</v>
      </c>
      <c r="M73" s="8" t="s">
        <v>35</v>
      </c>
      <c r="N73" s="8" t="s">
        <v>35</v>
      </c>
      <c r="O73" s="8" t="s">
        <v>35</v>
      </c>
      <c r="P73" s="8" t="s">
        <v>35</v>
      </c>
      <c r="Q73" s="8" t="s">
        <v>36</v>
      </c>
      <c r="R73" s="8" t="s">
        <v>36</v>
      </c>
      <c r="S73" s="8" t="s">
        <v>36</v>
      </c>
      <c r="T73" s="8" t="s">
        <v>35</v>
      </c>
      <c r="U73" s="8" t="s">
        <v>35</v>
      </c>
      <c r="V73" s="8" t="s">
        <v>35</v>
      </c>
      <c r="W73" s="8" t="s">
        <v>35</v>
      </c>
      <c r="X73" s="8" t="s">
        <v>36</v>
      </c>
      <c r="Y73" s="8" t="s">
        <v>36</v>
      </c>
      <c r="Z73" s="8" t="s">
        <v>35</v>
      </c>
      <c r="AA73" s="8" t="s">
        <v>35</v>
      </c>
      <c r="AB73" s="8" t="s">
        <v>35</v>
      </c>
      <c r="AC73" s="8" t="s">
        <v>35</v>
      </c>
      <c r="AD73" s="8" t="s">
        <v>35</v>
      </c>
      <c r="AE73" s="8" t="s">
        <v>36</v>
      </c>
      <c r="AF73" s="8" t="s">
        <v>36</v>
      </c>
      <c r="AG73" s="8" t="s">
        <v>35</v>
      </c>
      <c r="AH73" s="8" t="s">
        <v>35</v>
      </c>
      <c r="AI73" s="8" t="s">
        <v>35</v>
      </c>
      <c r="AJ73" s="37" t="s">
        <v>35</v>
      </c>
      <c r="AK73" s="37" t="s">
        <v>35</v>
      </c>
      <c r="AL73" s="129" t="s">
        <v>22</v>
      </c>
      <c r="AM73" s="130"/>
      <c r="AN73" s="130"/>
      <c r="AO73" s="130"/>
      <c r="AP73" s="131">
        <f>SUM(G71:AK71)</f>
        <v>9</v>
      </c>
      <c r="AQ73" s="132"/>
      <c r="AR73" s="46"/>
    </row>
    <row r="74" spans="1:44" ht="20.25" hidden="1" customHeight="1" x14ac:dyDescent="0.15">
      <c r="A74" s="106" t="s">
        <v>57</v>
      </c>
      <c r="B74" s="107"/>
      <c r="C74" s="107"/>
      <c r="D74" s="90" t="s">
        <v>19</v>
      </c>
      <c r="E74" s="91"/>
      <c r="F74" s="92"/>
      <c r="G74" s="4">
        <v>1</v>
      </c>
      <c r="H74" s="4">
        <v>2</v>
      </c>
      <c r="I74" s="14">
        <v>3</v>
      </c>
      <c r="J74" s="14">
        <v>4</v>
      </c>
      <c r="K74" s="14">
        <v>5</v>
      </c>
      <c r="L74" s="14">
        <v>6</v>
      </c>
      <c r="M74" s="14">
        <v>7</v>
      </c>
      <c r="N74" s="4">
        <v>8</v>
      </c>
      <c r="O74" s="4">
        <v>9</v>
      </c>
      <c r="P74" s="14">
        <v>10</v>
      </c>
      <c r="Q74" s="4">
        <v>11</v>
      </c>
      <c r="R74" s="14">
        <v>12</v>
      </c>
      <c r="S74" s="14">
        <v>13</v>
      </c>
      <c r="T74" s="14">
        <v>14</v>
      </c>
      <c r="U74" s="4">
        <v>15</v>
      </c>
      <c r="V74" s="4">
        <v>16</v>
      </c>
      <c r="W74" s="14">
        <v>17</v>
      </c>
      <c r="X74" s="14">
        <v>18</v>
      </c>
      <c r="Y74" s="14">
        <v>19</v>
      </c>
      <c r="Z74" s="14">
        <v>20</v>
      </c>
      <c r="AA74" s="14">
        <v>21</v>
      </c>
      <c r="AB74" s="4">
        <v>22</v>
      </c>
      <c r="AC74" s="4">
        <v>23</v>
      </c>
      <c r="AD74" s="4">
        <v>24</v>
      </c>
      <c r="AE74" s="14">
        <v>25</v>
      </c>
      <c r="AF74" s="14">
        <v>26</v>
      </c>
      <c r="AG74" s="14">
        <v>27</v>
      </c>
      <c r="AH74" s="14">
        <v>28</v>
      </c>
      <c r="AI74" s="14"/>
      <c r="AJ74" s="14"/>
      <c r="AK74" s="22"/>
      <c r="AL74" s="140" t="s">
        <v>21</v>
      </c>
      <c r="AM74" s="141"/>
      <c r="AN74" s="141"/>
      <c r="AO74" s="141"/>
      <c r="AP74" s="141"/>
      <c r="AQ74" s="142"/>
      <c r="AR74" s="44" t="s">
        <v>55</v>
      </c>
    </row>
    <row r="75" spans="1:44" ht="20.25" hidden="1" customHeight="1" x14ac:dyDescent="0.15">
      <c r="A75" s="108"/>
      <c r="B75" s="109"/>
      <c r="C75" s="109"/>
      <c r="D75" s="104" t="s">
        <v>9</v>
      </c>
      <c r="E75" s="121"/>
      <c r="F75" s="105"/>
      <c r="G75" s="27" t="s">
        <v>6</v>
      </c>
      <c r="H75" s="27" t="s">
        <v>7</v>
      </c>
      <c r="I75" s="28" t="s">
        <v>8</v>
      </c>
      <c r="J75" s="28" t="s">
        <v>2</v>
      </c>
      <c r="K75" s="28" t="s">
        <v>3</v>
      </c>
      <c r="L75" s="28" t="s">
        <v>4</v>
      </c>
      <c r="M75" s="28" t="s">
        <v>5</v>
      </c>
      <c r="N75" s="30" t="s">
        <v>15</v>
      </c>
      <c r="O75" s="30" t="s">
        <v>0</v>
      </c>
      <c r="P75" s="28" t="s">
        <v>1</v>
      </c>
      <c r="Q75" s="27" t="s">
        <v>11</v>
      </c>
      <c r="R75" s="29" t="s">
        <v>12</v>
      </c>
      <c r="S75" s="8" t="s">
        <v>13</v>
      </c>
      <c r="T75" s="8" t="s">
        <v>14</v>
      </c>
      <c r="U75" s="27" t="s">
        <v>6</v>
      </c>
      <c r="V75" s="27" t="s">
        <v>7</v>
      </c>
      <c r="W75" s="28" t="s">
        <v>8</v>
      </c>
      <c r="X75" s="28" t="s">
        <v>2</v>
      </c>
      <c r="Y75" s="29" t="s">
        <v>12</v>
      </c>
      <c r="Z75" s="28" t="s">
        <v>4</v>
      </c>
      <c r="AA75" s="28" t="s">
        <v>5</v>
      </c>
      <c r="AB75" s="27" t="s">
        <v>6</v>
      </c>
      <c r="AC75" s="27" t="s">
        <v>7</v>
      </c>
      <c r="AD75" s="30" t="s">
        <v>8</v>
      </c>
      <c r="AE75" s="28" t="s">
        <v>2</v>
      </c>
      <c r="AF75" s="28" t="s">
        <v>3</v>
      </c>
      <c r="AG75" s="28" t="s">
        <v>4</v>
      </c>
      <c r="AH75" s="28" t="s">
        <v>5</v>
      </c>
      <c r="AI75" s="29"/>
      <c r="AJ75" s="8"/>
      <c r="AK75" s="15"/>
      <c r="AL75" s="127"/>
      <c r="AM75" s="128"/>
      <c r="AN75" s="128"/>
      <c r="AO75" s="128"/>
      <c r="AP75" s="128"/>
      <c r="AQ75" s="143"/>
      <c r="AR75" s="45">
        <f t="shared" ref="AR75" si="7">AP79/AP76</f>
        <v>0.35714285714285715</v>
      </c>
    </row>
    <row r="76" spans="1:44" ht="20.25" hidden="1" customHeight="1" x14ac:dyDescent="0.15">
      <c r="A76" s="108"/>
      <c r="B76" s="109"/>
      <c r="C76" s="109"/>
      <c r="D76" s="104" t="s">
        <v>16</v>
      </c>
      <c r="E76" s="121"/>
      <c r="F76" s="105"/>
      <c r="G76" s="8" t="s">
        <v>23</v>
      </c>
      <c r="H76" s="7" t="s">
        <v>23</v>
      </c>
      <c r="I76" s="7" t="s">
        <v>23</v>
      </c>
      <c r="J76" s="8" t="s">
        <v>23</v>
      </c>
      <c r="K76" s="8" t="s">
        <v>23</v>
      </c>
      <c r="L76" s="8" t="s">
        <v>23</v>
      </c>
      <c r="M76" s="8" t="s">
        <v>23</v>
      </c>
      <c r="N76" s="8" t="s">
        <v>23</v>
      </c>
      <c r="O76" s="7" t="s">
        <v>23</v>
      </c>
      <c r="P76" s="7" t="s">
        <v>23</v>
      </c>
      <c r="Q76" s="7" t="s">
        <v>23</v>
      </c>
      <c r="R76" s="8" t="s">
        <v>23</v>
      </c>
      <c r="S76" s="8" t="s">
        <v>23</v>
      </c>
      <c r="T76" s="8" t="s">
        <v>23</v>
      </c>
      <c r="U76" s="8" t="s">
        <v>23</v>
      </c>
      <c r="V76" s="7" t="s">
        <v>23</v>
      </c>
      <c r="W76" s="7" t="s">
        <v>23</v>
      </c>
      <c r="X76" s="8" t="s">
        <v>23</v>
      </c>
      <c r="Y76" s="8" t="s">
        <v>23</v>
      </c>
      <c r="Z76" s="8" t="s">
        <v>23</v>
      </c>
      <c r="AA76" s="8" t="s">
        <v>23</v>
      </c>
      <c r="AB76" s="8" t="s">
        <v>23</v>
      </c>
      <c r="AC76" s="7" t="s">
        <v>23</v>
      </c>
      <c r="AD76" s="7" t="s">
        <v>23</v>
      </c>
      <c r="AE76" s="8" t="s">
        <v>23</v>
      </c>
      <c r="AF76" s="8" t="s">
        <v>23</v>
      </c>
      <c r="AG76" s="8" t="s">
        <v>23</v>
      </c>
      <c r="AH76" s="8" t="s">
        <v>23</v>
      </c>
      <c r="AI76" s="8"/>
      <c r="AJ76" s="8"/>
      <c r="AK76" s="15"/>
      <c r="AL76" s="127" t="s">
        <v>51</v>
      </c>
      <c r="AM76" s="128"/>
      <c r="AN76" s="128"/>
      <c r="AO76" s="128"/>
      <c r="AP76" s="125">
        <f>COUNTIF(G76:AK76,プルダウン!$B$3)+COUNTIF(G76:AK76,プルダウン!$B$4)</f>
        <v>28</v>
      </c>
      <c r="AQ76" s="126"/>
      <c r="AR76" s="133" t="s">
        <v>64</v>
      </c>
    </row>
    <row r="77" spans="1:44" ht="20.25" hidden="1" customHeight="1" x14ac:dyDescent="0.15">
      <c r="A77" s="108"/>
      <c r="B77" s="109"/>
      <c r="C77" s="109"/>
      <c r="D77" s="104"/>
      <c r="E77" s="121"/>
      <c r="F77" s="105"/>
      <c r="G77" s="8">
        <f>IF(G76=プルダウン!$B$3,IF(G79=プルダウン!$D$4,1,IF(G79=プルダウン!$D$5,1,0)),IF(G76=プルダウン!$B$4,IF(G79=プルダウン!$D$4,1,IF(G79=プルダウン!$D$5,1,0))))</f>
        <v>1</v>
      </c>
      <c r="H77" s="7">
        <f>IF(H76=プルダウン!$B$3,IF(H79=プルダウン!$D$4,1,IF(H79=プルダウン!$D$5,1,0)),IF(H76=プルダウン!$B$4,IF(H79=プルダウン!$D$4,1,IF(H79=プルダウン!$D$5,1,0))))</f>
        <v>1</v>
      </c>
      <c r="I77" s="7">
        <f>IF(I76=プルダウン!$B$3,IF(I79=プルダウン!$D$4,1,IF(I79=プルダウン!$D$5,1,0)),IF(I76=プルダウン!$B$4,IF(I79=プルダウン!$D$4,1,IF(I79=プルダウン!$D$5,1,0))))</f>
        <v>0</v>
      </c>
      <c r="J77" s="8">
        <f>IF(J76=プルダウン!$B$3,IF(J79=プルダウン!$D$4,1,IF(J79=プルダウン!$D$5,1,0)),IF(J76=プルダウン!$B$4,IF(J79=プルダウン!$D$4,1,IF(J79=プルダウン!$D$5,1,0))))</f>
        <v>0</v>
      </c>
      <c r="K77" s="8">
        <f>IF(K76=プルダウン!$B$3,IF(K79=プルダウン!$D$4,1,IF(K79=プルダウン!$D$5,1,0)),IF(K76=プルダウン!$B$4,IF(K79=プルダウン!$D$4,1,IF(K79=プルダウン!$D$5,1,0))))</f>
        <v>0</v>
      </c>
      <c r="L77" s="8">
        <f>IF(L76=プルダウン!$B$3,IF(L79=プルダウン!$D$4,1,IF(L79=プルダウン!$D$5,1,0)),IF(L76=プルダウン!$B$4,IF(L79=プルダウン!$D$4,1,IF(L79=プルダウン!$D$5,1,0))))</f>
        <v>0</v>
      </c>
      <c r="M77" s="8">
        <f>IF(M76=プルダウン!$B$3,IF(M79=プルダウン!$D$4,1,IF(M79=プルダウン!$D$5,1,0)),IF(M76=プルダウン!$B$4,IF(M79=プルダウン!$D$4,1,IF(M79=プルダウン!$D$5,1,0))))</f>
        <v>0</v>
      </c>
      <c r="N77" s="8">
        <f>IF(N76=プルダウン!$B$3,IF(N79=プルダウン!$D$4,1,IF(N79=プルダウン!$D$5,1,0)),IF(N76=プルダウン!$B$4,IF(N79=プルダウン!$D$4,1,IF(N79=プルダウン!$D$5,1,0))))</f>
        <v>1</v>
      </c>
      <c r="O77" s="7">
        <f>IF(O76=プルダウン!$B$3,IF(O79=プルダウン!$D$4,1,IF(O79=プルダウン!$D$5,1,0)),IF(O76=プルダウン!$B$4,IF(O79=プルダウン!$D$4,1,IF(O79=プルダウン!$D$5,1,0))))</f>
        <v>1</v>
      </c>
      <c r="P77" s="7">
        <f>IF(P76=プルダウン!$B$3,IF(P79=プルダウン!$D$4,1,IF(P79=プルダウン!$D$5,1,0)),IF(P76=プルダウン!$B$4,IF(P79=プルダウン!$D$4,1,IF(P79=プルダウン!$D$5,1,0))))</f>
        <v>0</v>
      </c>
      <c r="Q77" s="7">
        <f>IF(Q76=プルダウン!$B$3,IF(Q79=プルダウン!$D$4,1,IF(Q79=プルダウン!$D$5,1,0)),IF(Q76=プルダウン!$B$4,IF(Q79=プルダウン!$D$4,1,IF(Q79=プルダウン!$D$5,1,0))))</f>
        <v>1</v>
      </c>
      <c r="R77" s="8">
        <f>IF(R76=プルダウン!$B$3,IF(R79=プルダウン!$D$4,1,IF(R79=プルダウン!$D$5,1,0)),IF(R76=プルダウン!$B$4,IF(R79=プルダウン!$D$4,1,IF(R79=プルダウン!$D$5,1,0))))</f>
        <v>0</v>
      </c>
      <c r="S77" s="8">
        <f>IF(S76=プルダウン!$B$3,IF(S79=プルダウン!$D$4,1,IF(S79=プルダウン!$D$5,1,0)),IF(S76=プルダウン!$B$4,IF(S79=プルダウン!$D$4,1,IF(S79=プルダウン!$D$5,1,0))))</f>
        <v>0</v>
      </c>
      <c r="T77" s="8">
        <f>IF(T76=プルダウン!$B$3,IF(T79=プルダウン!$D$4,1,IF(T79=プルダウン!$D$5,1,0)),IF(T76=プルダウン!$B$4,IF(T79=プルダウン!$D$4,1,IF(T79=プルダウン!$D$5,1,0))))</f>
        <v>0</v>
      </c>
      <c r="U77" s="8">
        <f>IF(U76=プルダウン!$B$3,IF(U79=プルダウン!$D$4,1,IF(U79=プルダウン!$D$5,1,0)),IF(U76=プルダウン!$B$4,IF(U79=プルダウン!$D$4,1,IF(U79=プルダウン!$D$5,1,0))))</f>
        <v>1</v>
      </c>
      <c r="V77" s="7">
        <f>IF(V76=プルダウン!$B$3,IF(V79=プルダウン!$D$4,1,IF(V79=プルダウン!$D$5,1,0)),IF(V76=プルダウン!$B$4,IF(V79=プルダウン!$D$4,1,IF(V79=プルダウン!$D$5,1,0))))</f>
        <v>1</v>
      </c>
      <c r="W77" s="7">
        <f>IF(W76=プルダウン!$B$3,IF(W79=プルダウン!$D$4,1,IF(W79=プルダウン!$D$5,1,0)),IF(W76=プルダウン!$B$4,IF(W79=プルダウン!$D$4,1,IF(W79=プルダウン!$D$5,1,0))))</f>
        <v>0</v>
      </c>
      <c r="X77" s="8">
        <f>IF(X76=プルダウン!$B$3,IF(X79=プルダウン!$D$4,1,IF(X79=プルダウン!$D$5,1,0)),IF(X76=プルダウン!$B$4,IF(X79=プルダウン!$D$4,1,IF(X79=プルダウン!$D$5,1,0))))</f>
        <v>0</v>
      </c>
      <c r="Y77" s="8">
        <f>IF(Y76=プルダウン!$B$3,IF(Y79=プルダウン!$D$4,1,IF(Y79=プルダウン!$D$5,1,0)),IF(Y76=プルダウン!$B$4,IF(Y79=プルダウン!$D$4,1,IF(Y79=プルダウン!$D$5,1,0))))</f>
        <v>0</v>
      </c>
      <c r="Z77" s="8">
        <f>IF(Z76=プルダウン!$B$3,IF(Z79=プルダウン!$D$4,1,IF(Z79=プルダウン!$D$5,1,0)),IF(Z76=プルダウン!$B$4,IF(Z79=プルダウン!$D$4,1,IF(Z79=プルダウン!$D$5,1,0))))</f>
        <v>0</v>
      </c>
      <c r="AA77" s="8">
        <f>IF(AA76=プルダウン!$B$3,IF(AA79=プルダウン!$D$4,1,IF(AA79=プルダウン!$D$5,1,0)),IF(AA76=プルダウン!$B$4,IF(AA79=プルダウン!$D$4,1,IF(AA79=プルダウン!$D$5,1,0))))</f>
        <v>0</v>
      </c>
      <c r="AB77" s="8">
        <f>IF(AB76=プルダウン!$B$3,IF(AB79=プルダウン!$D$4,1,IF(AB79=プルダウン!$D$5,1,0)),IF(AB76=プルダウン!$B$4,IF(AB79=プルダウン!$D$4,1,IF(AB79=プルダウン!$D$5,1,0))))</f>
        <v>1</v>
      </c>
      <c r="AC77" s="7">
        <f>IF(AC76=プルダウン!$B$3,IF(AC79=プルダウン!$D$4,1,IF(AC79=プルダウン!$D$5,1,0)),IF(AC76=プルダウン!$B$4,IF(AC79=プルダウン!$D$4,1,IF(AC79=プルダウン!$D$5,1,0))))</f>
        <v>1</v>
      </c>
      <c r="AD77" s="7">
        <f>IF(AD76=プルダウン!$B$3,IF(AD79=プルダウン!$D$4,1,IF(AD79=プルダウン!$D$5,1,0)),IF(AD76=プルダウン!$B$4,IF(AD79=プルダウン!$D$4,1,IF(AD79=プルダウン!$D$5,1,0))))</f>
        <v>1</v>
      </c>
      <c r="AE77" s="8">
        <f>IF(AE76=プルダウン!$B$3,IF(AE79=プルダウン!$D$4,1,IF(AE79=プルダウン!$D$5,1,0)),IF(AE76=プルダウン!$B$4,IF(AE79=プルダウン!$D$4,1,IF(AE79=プルダウン!$D$5,1,0))))</f>
        <v>0</v>
      </c>
      <c r="AF77" s="8">
        <f>IF(AF76=プルダウン!$B$3,IF(AF79=プルダウン!$D$4,1,IF(AF79=プルダウン!$D$5,1,0)),IF(AF76=プルダウン!$B$4,IF(AF79=プルダウン!$D$4,1,IF(AF79=プルダウン!$D$5,1,0))))</f>
        <v>0</v>
      </c>
      <c r="AG77" s="8">
        <f>IF(AG76=プルダウン!$B$3,IF(AG79=プルダウン!$D$4,1,IF(AG79=プルダウン!$D$5,1,0)),IF(AG76=プルダウン!$B$4,IF(AG79=プルダウン!$D$4,1,IF(AG79=プルダウン!$D$5,1,0))))</f>
        <v>0</v>
      </c>
      <c r="AH77" s="8">
        <f>IF(AH76=プルダウン!$B$3,IF(AH79=プルダウン!$D$4,1,IF(AH79=プルダウン!$D$5,1,0)),IF(AH76=プルダウン!$B$4,IF(AH79=プルダウン!$D$4,1,IF(AH79=プルダウン!$D$5,1,0))))</f>
        <v>0</v>
      </c>
      <c r="AI77" s="8"/>
      <c r="AJ77" s="8">
        <f>IF(AJ76=プルダウン!$B$3,IF(AJ79=プルダウン!$D$4,1,IF(AJ79=プルダウン!$D$5,1,0)),IF(AJ76=プルダウン!$B$4,IF(AJ79=プルダウン!$D$4,1,0),0))</f>
        <v>0</v>
      </c>
      <c r="AK77" s="15">
        <f>IF(AK76=プルダウン!$B$3,IF(AK79=プルダウン!$D$4,1,IF(AK79=プルダウン!$D$5,1,0)),IF(AK76=プルダウン!$B$4,IF(AK79=プルダウン!$D$4,1,0),0))</f>
        <v>0</v>
      </c>
      <c r="AL77" s="127"/>
      <c r="AM77" s="128"/>
      <c r="AN77" s="128"/>
      <c r="AO77" s="128"/>
      <c r="AP77" s="125"/>
      <c r="AQ77" s="126"/>
      <c r="AR77" s="133"/>
    </row>
    <row r="78" spans="1:44" ht="20.25" hidden="1" customHeight="1" x14ac:dyDescent="0.15">
      <c r="A78" s="108"/>
      <c r="B78" s="109"/>
      <c r="C78" s="109"/>
      <c r="D78" s="104" t="s">
        <v>66</v>
      </c>
      <c r="E78" s="121"/>
      <c r="F78" s="105"/>
      <c r="G78" s="8" t="s">
        <v>36</v>
      </c>
      <c r="H78" s="7" t="s">
        <v>36</v>
      </c>
      <c r="I78" s="8" t="s">
        <v>35</v>
      </c>
      <c r="J78" s="8" t="s">
        <v>35</v>
      </c>
      <c r="K78" s="8" t="s">
        <v>35</v>
      </c>
      <c r="L78" s="8" t="s">
        <v>35</v>
      </c>
      <c r="M78" s="8" t="s">
        <v>35</v>
      </c>
      <c r="N78" s="8" t="s">
        <v>36</v>
      </c>
      <c r="O78" s="7" t="s">
        <v>36</v>
      </c>
      <c r="P78" s="8" t="s">
        <v>35</v>
      </c>
      <c r="Q78" s="8" t="s">
        <v>36</v>
      </c>
      <c r="R78" s="8" t="s">
        <v>35</v>
      </c>
      <c r="S78" s="8" t="s">
        <v>35</v>
      </c>
      <c r="T78" s="8" t="s">
        <v>35</v>
      </c>
      <c r="U78" s="8" t="s">
        <v>36</v>
      </c>
      <c r="V78" s="8" t="s">
        <v>36</v>
      </c>
      <c r="W78" s="8" t="s">
        <v>35</v>
      </c>
      <c r="X78" s="8" t="s">
        <v>35</v>
      </c>
      <c r="Y78" s="8" t="s">
        <v>35</v>
      </c>
      <c r="Z78" s="8" t="s">
        <v>35</v>
      </c>
      <c r="AA78" s="8" t="s">
        <v>35</v>
      </c>
      <c r="AB78" s="8" t="s">
        <v>36</v>
      </c>
      <c r="AC78" s="7" t="s">
        <v>36</v>
      </c>
      <c r="AD78" s="8" t="s">
        <v>36</v>
      </c>
      <c r="AE78" s="8" t="s">
        <v>35</v>
      </c>
      <c r="AF78" s="8" t="s">
        <v>35</v>
      </c>
      <c r="AG78" s="8" t="s">
        <v>35</v>
      </c>
      <c r="AH78" s="8" t="s">
        <v>35</v>
      </c>
      <c r="AI78" s="8"/>
      <c r="AJ78" s="8"/>
      <c r="AK78" s="15"/>
      <c r="AL78" s="127"/>
      <c r="AM78" s="128"/>
      <c r="AN78" s="128"/>
      <c r="AO78" s="128"/>
      <c r="AP78" s="125"/>
      <c r="AQ78" s="126"/>
      <c r="AR78" s="133"/>
    </row>
    <row r="79" spans="1:44" ht="20.25" hidden="1" customHeight="1" thickBot="1" x14ac:dyDescent="0.2">
      <c r="A79" s="110"/>
      <c r="B79" s="111"/>
      <c r="C79" s="111"/>
      <c r="D79" s="134" t="s">
        <v>67</v>
      </c>
      <c r="E79" s="135"/>
      <c r="F79" s="136"/>
      <c r="G79" s="6" t="s">
        <v>36</v>
      </c>
      <c r="H79" s="5" t="s">
        <v>36</v>
      </c>
      <c r="I79" s="6" t="s">
        <v>35</v>
      </c>
      <c r="J79" s="6" t="s">
        <v>35</v>
      </c>
      <c r="K79" s="6" t="s">
        <v>35</v>
      </c>
      <c r="L79" s="6" t="s">
        <v>35</v>
      </c>
      <c r="M79" s="6" t="s">
        <v>35</v>
      </c>
      <c r="N79" s="6" t="s">
        <v>36</v>
      </c>
      <c r="O79" s="5" t="s">
        <v>36</v>
      </c>
      <c r="P79" s="6" t="s">
        <v>35</v>
      </c>
      <c r="Q79" s="6" t="s">
        <v>36</v>
      </c>
      <c r="R79" s="6" t="s">
        <v>35</v>
      </c>
      <c r="S79" s="6" t="s">
        <v>35</v>
      </c>
      <c r="T79" s="6" t="s">
        <v>35</v>
      </c>
      <c r="U79" s="6" t="s">
        <v>36</v>
      </c>
      <c r="V79" s="6" t="s">
        <v>36</v>
      </c>
      <c r="W79" s="6" t="s">
        <v>35</v>
      </c>
      <c r="X79" s="6" t="s">
        <v>35</v>
      </c>
      <c r="Y79" s="6" t="s">
        <v>35</v>
      </c>
      <c r="Z79" s="6" t="s">
        <v>35</v>
      </c>
      <c r="AA79" s="6" t="s">
        <v>35</v>
      </c>
      <c r="AB79" s="6" t="s">
        <v>36</v>
      </c>
      <c r="AC79" s="5" t="s">
        <v>36</v>
      </c>
      <c r="AD79" s="6" t="s">
        <v>36</v>
      </c>
      <c r="AE79" s="6" t="s">
        <v>35</v>
      </c>
      <c r="AF79" s="6" t="s">
        <v>35</v>
      </c>
      <c r="AG79" s="6" t="s">
        <v>35</v>
      </c>
      <c r="AH79" s="6" t="s">
        <v>35</v>
      </c>
      <c r="AI79" s="57"/>
      <c r="AJ79" s="57"/>
      <c r="AK79" s="58"/>
      <c r="AL79" s="129" t="s">
        <v>22</v>
      </c>
      <c r="AM79" s="130"/>
      <c r="AN79" s="130"/>
      <c r="AO79" s="130"/>
      <c r="AP79" s="131">
        <f>SUM(G77:AK77)</f>
        <v>10</v>
      </c>
      <c r="AQ79" s="132"/>
      <c r="AR79" s="46"/>
    </row>
    <row r="80" spans="1:44" ht="20.25" hidden="1" customHeight="1" x14ac:dyDescent="0.15">
      <c r="A80" s="106" t="s">
        <v>58</v>
      </c>
      <c r="B80" s="107"/>
      <c r="C80" s="145"/>
      <c r="D80" s="90" t="s">
        <v>19</v>
      </c>
      <c r="E80" s="91"/>
      <c r="F80" s="92"/>
      <c r="G80" s="4">
        <v>1</v>
      </c>
      <c r="H80" s="4">
        <v>2</v>
      </c>
      <c r="I80" s="33">
        <v>3</v>
      </c>
      <c r="J80" s="33">
        <v>4</v>
      </c>
      <c r="K80" s="33">
        <v>5</v>
      </c>
      <c r="L80" s="33">
        <v>6</v>
      </c>
      <c r="M80" s="33">
        <v>7</v>
      </c>
      <c r="N80" s="4">
        <v>8</v>
      </c>
      <c r="O80" s="4">
        <v>9</v>
      </c>
      <c r="P80" s="33">
        <v>10</v>
      </c>
      <c r="Q80" s="33">
        <v>11</v>
      </c>
      <c r="R80" s="33">
        <v>12</v>
      </c>
      <c r="S80" s="33">
        <v>13</v>
      </c>
      <c r="T80" s="33">
        <v>14</v>
      </c>
      <c r="U80" s="4">
        <v>15</v>
      </c>
      <c r="V80" s="4">
        <v>16</v>
      </c>
      <c r="W80" s="33">
        <v>17</v>
      </c>
      <c r="X80" s="33">
        <v>18</v>
      </c>
      <c r="Y80" s="33">
        <v>19</v>
      </c>
      <c r="Z80" s="4">
        <v>20</v>
      </c>
      <c r="AA80" s="33">
        <v>21</v>
      </c>
      <c r="AB80" s="4">
        <v>22</v>
      </c>
      <c r="AC80" s="4">
        <v>23</v>
      </c>
      <c r="AD80" s="33">
        <v>24</v>
      </c>
      <c r="AE80" s="33">
        <v>25</v>
      </c>
      <c r="AF80" s="33">
        <v>26</v>
      </c>
      <c r="AG80" s="33">
        <v>27</v>
      </c>
      <c r="AH80" s="14">
        <v>28</v>
      </c>
      <c r="AI80" s="5">
        <v>29</v>
      </c>
      <c r="AJ80" s="5">
        <v>30</v>
      </c>
      <c r="AK80" s="16">
        <v>31</v>
      </c>
      <c r="AL80" s="140" t="s">
        <v>21</v>
      </c>
      <c r="AM80" s="141"/>
      <c r="AN80" s="141"/>
      <c r="AO80" s="141"/>
      <c r="AP80" s="141"/>
      <c r="AQ80" s="142"/>
      <c r="AR80" s="44" t="s">
        <v>55</v>
      </c>
    </row>
    <row r="81" spans="1:44" ht="20.25" hidden="1" customHeight="1" x14ac:dyDescent="0.15">
      <c r="A81" s="108"/>
      <c r="B81" s="109"/>
      <c r="C81" s="146"/>
      <c r="D81" s="104" t="s">
        <v>9</v>
      </c>
      <c r="E81" s="121"/>
      <c r="F81" s="105"/>
      <c r="G81" s="27" t="s">
        <v>6</v>
      </c>
      <c r="H81" s="27" t="s">
        <v>7</v>
      </c>
      <c r="I81" s="28" t="s">
        <v>8</v>
      </c>
      <c r="J81" s="28" t="s">
        <v>2</v>
      </c>
      <c r="K81" s="28" t="s">
        <v>3</v>
      </c>
      <c r="L81" s="28" t="s">
        <v>4</v>
      </c>
      <c r="M81" s="28" t="s">
        <v>5</v>
      </c>
      <c r="N81" s="30" t="s">
        <v>15</v>
      </c>
      <c r="O81" s="30" t="s">
        <v>0</v>
      </c>
      <c r="P81" s="28" t="s">
        <v>1</v>
      </c>
      <c r="Q81" s="29" t="s">
        <v>11</v>
      </c>
      <c r="R81" s="29" t="s">
        <v>12</v>
      </c>
      <c r="S81" s="8" t="s">
        <v>13</v>
      </c>
      <c r="T81" s="8" t="s">
        <v>14</v>
      </c>
      <c r="U81" s="27" t="s">
        <v>6</v>
      </c>
      <c r="V81" s="27" t="s">
        <v>7</v>
      </c>
      <c r="W81" s="28" t="s">
        <v>8</v>
      </c>
      <c r="X81" s="28" t="s">
        <v>2</v>
      </c>
      <c r="Y81" s="29" t="s">
        <v>12</v>
      </c>
      <c r="Z81" s="30" t="s">
        <v>4</v>
      </c>
      <c r="AA81" s="28" t="s">
        <v>5</v>
      </c>
      <c r="AB81" s="27" t="s">
        <v>6</v>
      </c>
      <c r="AC81" s="27" t="s">
        <v>7</v>
      </c>
      <c r="AD81" s="36" t="s">
        <v>8</v>
      </c>
      <c r="AE81" s="28" t="s">
        <v>2</v>
      </c>
      <c r="AF81" s="28" t="s">
        <v>3</v>
      </c>
      <c r="AG81" s="28" t="s">
        <v>4</v>
      </c>
      <c r="AH81" s="28" t="s">
        <v>5</v>
      </c>
      <c r="AI81" s="27" t="s">
        <v>6</v>
      </c>
      <c r="AJ81" s="27" t="s">
        <v>7</v>
      </c>
      <c r="AK81" s="36" t="s">
        <v>8</v>
      </c>
      <c r="AL81" s="127"/>
      <c r="AM81" s="128"/>
      <c r="AN81" s="128"/>
      <c r="AO81" s="128"/>
      <c r="AP81" s="128"/>
      <c r="AQ81" s="143"/>
      <c r="AR81" s="45">
        <f t="shared" ref="AR81" si="8">AP85/AP82</f>
        <v>0.35483870967741937</v>
      </c>
    </row>
    <row r="82" spans="1:44" ht="20.25" hidden="1" customHeight="1" x14ac:dyDescent="0.15">
      <c r="A82" s="108"/>
      <c r="B82" s="109"/>
      <c r="C82" s="146"/>
      <c r="D82" s="104" t="s">
        <v>16</v>
      </c>
      <c r="E82" s="121"/>
      <c r="F82" s="105"/>
      <c r="G82" s="8" t="s">
        <v>23</v>
      </c>
      <c r="H82" s="7" t="s">
        <v>23</v>
      </c>
      <c r="I82" s="7" t="s">
        <v>23</v>
      </c>
      <c r="J82" s="8" t="s">
        <v>23</v>
      </c>
      <c r="K82" s="8" t="s">
        <v>23</v>
      </c>
      <c r="L82" s="8" t="s">
        <v>23</v>
      </c>
      <c r="M82" s="8" t="s">
        <v>23</v>
      </c>
      <c r="N82" s="8" t="s">
        <v>23</v>
      </c>
      <c r="O82" s="7" t="s">
        <v>23</v>
      </c>
      <c r="P82" s="7" t="s">
        <v>23</v>
      </c>
      <c r="Q82" s="8" t="s">
        <v>23</v>
      </c>
      <c r="R82" s="8" t="s">
        <v>23</v>
      </c>
      <c r="S82" s="8" t="s">
        <v>23</v>
      </c>
      <c r="T82" s="8" t="s">
        <v>23</v>
      </c>
      <c r="U82" s="8" t="s">
        <v>23</v>
      </c>
      <c r="V82" s="7" t="s">
        <v>23</v>
      </c>
      <c r="W82" s="7" t="s">
        <v>23</v>
      </c>
      <c r="X82" s="8" t="s">
        <v>23</v>
      </c>
      <c r="Y82" s="8" t="s">
        <v>23</v>
      </c>
      <c r="Z82" s="8" t="s">
        <v>23</v>
      </c>
      <c r="AA82" s="7" t="s">
        <v>23</v>
      </c>
      <c r="AB82" s="8" t="s">
        <v>23</v>
      </c>
      <c r="AC82" s="7" t="s">
        <v>23</v>
      </c>
      <c r="AD82" s="7" t="s">
        <v>23</v>
      </c>
      <c r="AE82" s="8" t="s">
        <v>23</v>
      </c>
      <c r="AF82" s="8" t="s">
        <v>23</v>
      </c>
      <c r="AG82" s="8" t="s">
        <v>23</v>
      </c>
      <c r="AH82" s="8" t="s">
        <v>23</v>
      </c>
      <c r="AI82" s="8" t="s">
        <v>23</v>
      </c>
      <c r="AJ82" s="7" t="s">
        <v>23</v>
      </c>
      <c r="AK82" s="19" t="s">
        <v>23</v>
      </c>
      <c r="AL82" s="127" t="s">
        <v>51</v>
      </c>
      <c r="AM82" s="128"/>
      <c r="AN82" s="128"/>
      <c r="AO82" s="128"/>
      <c r="AP82" s="125">
        <f>COUNTIF(G82:AK82,プルダウン!$B$3)+COUNTIF(G82:AK82,プルダウン!$B$4)</f>
        <v>31</v>
      </c>
      <c r="AQ82" s="126"/>
      <c r="AR82" s="133" t="s">
        <v>64</v>
      </c>
    </row>
    <row r="83" spans="1:44" ht="20.25" hidden="1" customHeight="1" x14ac:dyDescent="0.15">
      <c r="A83" s="108"/>
      <c r="B83" s="109"/>
      <c r="C83" s="146"/>
      <c r="D83" s="104"/>
      <c r="E83" s="121"/>
      <c r="F83" s="105"/>
      <c r="G83" s="8">
        <f>IF(G82=プルダウン!$B$3,IF(G85=プルダウン!$D$4,1,IF(G85=プルダウン!$D$5,1,0)),IF(G82=プルダウン!$B$4,IF(G85=プルダウン!$D$4,1,IF(G85=プルダウン!$D$5,1,0))))</f>
        <v>1</v>
      </c>
      <c r="H83" s="7">
        <f>IF(H82=プルダウン!$B$3,IF(H85=プルダウン!$D$4,1,IF(H85=プルダウン!$D$5,1,0)),IF(H82=プルダウン!$B$4,IF(H85=プルダウン!$D$4,1,IF(H85=プルダウン!$D$5,1,0))))</f>
        <v>1</v>
      </c>
      <c r="I83" s="7">
        <f>IF(I82=プルダウン!$B$3,IF(I85=プルダウン!$D$4,1,IF(I85=プルダウン!$D$5,1,0)),IF(I82=プルダウン!$B$4,IF(I85=プルダウン!$D$4,1,IF(I85=プルダウン!$D$5,1,0))))</f>
        <v>0</v>
      </c>
      <c r="J83" s="8">
        <f>IF(J82=プルダウン!$B$3,IF(J85=プルダウン!$D$4,1,IF(J85=プルダウン!$D$5,1,0)),IF(J82=プルダウン!$B$4,IF(J85=プルダウン!$D$4,1,IF(J85=プルダウン!$D$5,1,0))))</f>
        <v>0</v>
      </c>
      <c r="K83" s="8">
        <f>IF(K82=プルダウン!$B$3,IF(K85=プルダウン!$D$4,1,IF(K85=プルダウン!$D$5,1,0)),IF(K82=プルダウン!$B$4,IF(K85=プルダウン!$D$4,1,IF(K85=プルダウン!$D$5,1,0))))</f>
        <v>0</v>
      </c>
      <c r="L83" s="8">
        <f>IF(L82=プルダウン!$B$3,IF(L85=プルダウン!$D$4,1,IF(L85=プルダウン!$D$5,1,0)),IF(L82=プルダウン!$B$4,IF(L85=プルダウン!$D$4,1,IF(L85=プルダウン!$D$5,1,0))))</f>
        <v>0</v>
      </c>
      <c r="M83" s="8">
        <f>IF(M82=プルダウン!$B$3,IF(M85=プルダウン!$D$4,1,IF(M85=プルダウン!$D$5,1,0)),IF(M82=プルダウン!$B$4,IF(M85=プルダウン!$D$4,1,IF(M85=プルダウン!$D$5,1,0))))</f>
        <v>0</v>
      </c>
      <c r="N83" s="8">
        <f>IF(N82=プルダウン!$B$3,IF(N85=プルダウン!$D$4,1,IF(N85=プルダウン!$D$5,1,0)),IF(N82=プルダウン!$B$4,IF(N85=プルダウン!$D$4,1,IF(N85=プルダウン!$D$5,1,0))))</f>
        <v>1</v>
      </c>
      <c r="O83" s="7">
        <f>IF(O82=プルダウン!$B$3,IF(O85=プルダウン!$D$4,1,IF(O85=プルダウン!$D$5,1,0)),IF(O82=プルダウン!$B$4,IF(O85=プルダウン!$D$4,1,IF(O85=プルダウン!$D$5,1,0))))</f>
        <v>1</v>
      </c>
      <c r="P83" s="7">
        <f>IF(P82=プルダウン!$B$3,IF(P85=プルダウン!$D$4,1,IF(P85=プルダウン!$D$5,1,0)),IF(P82=プルダウン!$B$4,IF(P85=プルダウン!$D$4,1,IF(P85=プルダウン!$D$5,1,0))))</f>
        <v>0</v>
      </c>
      <c r="Q83" s="8">
        <f>IF(Q82=プルダウン!$B$3,IF(Q85=プルダウン!$D$4,1,IF(Q85=プルダウン!$D$5,1,0)),IF(Q82=プルダウン!$B$4,IF(Q85=プルダウン!$D$4,1,IF(Q85=プルダウン!$D$5,1,0))))</f>
        <v>0</v>
      </c>
      <c r="R83" s="8">
        <f>IF(R82=プルダウン!$B$3,IF(R85=プルダウン!$D$4,1,IF(R85=プルダウン!$D$5,1,0)),IF(R82=プルダウン!$B$4,IF(R85=プルダウン!$D$4,1,IF(R85=プルダウン!$D$5,1,0))))</f>
        <v>0</v>
      </c>
      <c r="S83" s="8">
        <f>IF(S82=プルダウン!$B$3,IF(S85=プルダウン!$D$4,1,IF(S85=プルダウン!$D$5,1,0)),IF(S82=プルダウン!$B$4,IF(S85=プルダウン!$D$4,1,IF(S85=プルダウン!$D$5,1,0))))</f>
        <v>0</v>
      </c>
      <c r="T83" s="8">
        <f>IF(T82=プルダウン!$B$3,IF(T85=プルダウン!$D$4,1,IF(T85=プルダウン!$D$5,1,0)),IF(T82=プルダウン!$B$4,IF(T85=プルダウン!$D$4,1,IF(T85=プルダウン!$D$5,1,0))))</f>
        <v>0</v>
      </c>
      <c r="U83" s="8">
        <f>IF(U82=プルダウン!$B$3,IF(U85=プルダウン!$D$4,1,IF(U85=プルダウン!$D$5,1,0)),IF(U82=プルダウン!$B$4,IF(U85=プルダウン!$D$4,1,IF(U85=プルダウン!$D$5,1,0))))</f>
        <v>1</v>
      </c>
      <c r="V83" s="7">
        <f>IF(V82=プルダウン!$B$3,IF(V85=プルダウン!$D$4,1,IF(V85=プルダウン!$D$5,1,0)),IF(V82=プルダウン!$B$4,IF(V85=プルダウン!$D$4,1,IF(V85=プルダウン!$D$5,1,0))))</f>
        <v>1</v>
      </c>
      <c r="W83" s="7">
        <f>IF(W82=プルダウン!$B$3,IF(W85=プルダウン!$D$4,1,IF(W85=プルダウン!$D$5,1,0)),IF(W82=プルダウン!$B$4,IF(W85=プルダウン!$D$4,1,IF(W85=プルダウン!$D$5,1,0))))</f>
        <v>0</v>
      </c>
      <c r="X83" s="8">
        <f>IF(X82=プルダウン!$B$3,IF(X85=プルダウン!$D$4,1,IF(X85=プルダウン!$D$5,1,0)),IF(X82=プルダウン!$B$4,IF(X85=プルダウン!$D$4,1,IF(X85=プルダウン!$D$5,1,0))))</f>
        <v>0</v>
      </c>
      <c r="Y83" s="8">
        <f>IF(Y82=プルダウン!$B$3,IF(Y85=プルダウン!$D$4,1,IF(Y85=プルダウン!$D$5,1,0)),IF(Y82=プルダウン!$B$4,IF(Y85=プルダウン!$D$4,1,IF(Y85=プルダウン!$D$5,1,0))))</f>
        <v>0</v>
      </c>
      <c r="Z83" s="8">
        <f>IF(Z82=プルダウン!$B$3,IF(Z85=プルダウン!$D$4,1,IF(Z85=プルダウン!$D$5,1,0)),IF(Z82=プルダウン!$B$4,IF(Z85=プルダウン!$D$4,1,IF(Z85=プルダウン!$D$5,1,0))))</f>
        <v>1</v>
      </c>
      <c r="AA83" s="7">
        <f>IF(AA82=プルダウン!$B$3,IF(AA85=プルダウン!$D$4,1,IF(AA85=プルダウン!$D$5,1,0)),IF(AA82=プルダウン!$B$4,IF(AA85=プルダウン!$D$4,1,IF(AA85=プルダウン!$D$5,1,0))))</f>
        <v>0</v>
      </c>
      <c r="AB83" s="8">
        <f>IF(AB82=プルダウン!$B$3,IF(AB85=プルダウン!$D$4,1,IF(AB85=プルダウン!$D$5,1,0)),IF(AB82=プルダウン!$B$4,IF(AB85=プルダウン!$D$4,1,IF(AB85=プルダウン!$D$5,1,0))))</f>
        <v>1</v>
      </c>
      <c r="AC83" s="7">
        <f>IF(AC82=プルダウン!$B$3,IF(AC85=プルダウン!$D$4,1,IF(AC85=プルダウン!$D$5,1,0)),IF(AC82=プルダウン!$B$4,IF(AC85=プルダウン!$D$4,1,IF(AC85=プルダウン!$D$5,1,0))))</f>
        <v>1</v>
      </c>
      <c r="AD83" s="7">
        <f>IF(AD82=プルダウン!$B$3,IF(AD85=プルダウン!$D$4,1,IF(AD85=プルダウン!$D$5,1,0)),IF(AD82=プルダウン!$B$4,IF(AD85=プルダウン!$D$4,1,IF(AD85=プルダウン!$D$5,1,0))))</f>
        <v>0</v>
      </c>
      <c r="AE83" s="8">
        <f>IF(AE82=プルダウン!$B$3,IF(AE85=プルダウン!$D$4,1,IF(AE85=プルダウン!$D$5,1,0)),IF(AE82=プルダウン!$B$4,IF(AE85=プルダウン!$D$4,1,IF(AE85=プルダウン!$D$5,1,0))))</f>
        <v>0</v>
      </c>
      <c r="AF83" s="8">
        <f>IF(AF82=プルダウン!$B$3,IF(AF85=プルダウン!$D$4,1,IF(AF85=プルダウン!$D$5,1,0)),IF(AF82=プルダウン!$B$4,IF(AF85=プルダウン!$D$4,1,IF(AF85=プルダウン!$D$5,1,0))))</f>
        <v>0</v>
      </c>
      <c r="AG83" s="8">
        <f>IF(AG82=プルダウン!$B$3,IF(AG85=プルダウン!$D$4,1,IF(AG85=プルダウン!$D$5,1,0)),IF(AG82=プルダウン!$B$4,IF(AG85=プルダウン!$D$4,1,IF(AG85=プルダウン!$D$5,1,0))))</f>
        <v>0</v>
      </c>
      <c r="AH83" s="8">
        <f>IF(AH82=プルダウン!$B$3,IF(AH85=プルダウン!$D$4,1,IF(AH85=プルダウン!$D$5,1,0)),IF(AH82=プルダウン!$B$4,IF(AH85=プルダウン!$D$4,1,IF(AH85=プルダウン!$D$5,1,0))))</f>
        <v>0</v>
      </c>
      <c r="AI83" s="8">
        <f>IF(AI82=プルダウン!$B$3,IF(AI85=プルダウン!$D$4,1,IF(AI85=プルダウン!$D$5,1,0)),IF(AI82=プルダウン!$B$4,IF(AI85=プルダウン!$D$4,1,IF(AI85=プルダウン!$D$5,1,0))))</f>
        <v>1</v>
      </c>
      <c r="AJ83" s="7">
        <f>IF(AJ82=プルダウン!$B$3,IF(AJ85=プルダウン!$D$4,1,IF(AJ85=プルダウン!$D$5,1,0)),IF(AJ82=プルダウン!$B$4,IF(AJ85=プルダウン!$D$4,1,IF(AJ85=プルダウン!$D$5,1,0))))</f>
        <v>1</v>
      </c>
      <c r="AK83" s="19">
        <f>IF(AK82=プルダウン!$B$3,IF(AK85=プルダウン!$D$4,1,IF(AK85=プルダウン!$D$5,1,0)),IF(AK82=プルダウン!$B$4,IF(AK85=プルダウン!$D$4,1,IF(AK85=プルダウン!$D$5,1,0))))</f>
        <v>0</v>
      </c>
      <c r="AL83" s="127"/>
      <c r="AM83" s="128"/>
      <c r="AN83" s="128"/>
      <c r="AO83" s="128"/>
      <c r="AP83" s="125"/>
      <c r="AQ83" s="126"/>
      <c r="AR83" s="133"/>
    </row>
    <row r="84" spans="1:44" ht="20.25" hidden="1" customHeight="1" x14ac:dyDescent="0.15">
      <c r="A84" s="108"/>
      <c r="B84" s="109"/>
      <c r="C84" s="146"/>
      <c r="D84" s="104" t="s">
        <v>66</v>
      </c>
      <c r="E84" s="121"/>
      <c r="F84" s="105"/>
      <c r="G84" s="8" t="s">
        <v>36</v>
      </c>
      <c r="H84" s="8" t="s">
        <v>36</v>
      </c>
      <c r="I84" s="8" t="s">
        <v>35</v>
      </c>
      <c r="J84" s="8" t="s">
        <v>35</v>
      </c>
      <c r="K84" s="8" t="s">
        <v>35</v>
      </c>
      <c r="L84" s="8" t="s">
        <v>35</v>
      </c>
      <c r="M84" s="8" t="s">
        <v>35</v>
      </c>
      <c r="N84" s="8" t="s">
        <v>36</v>
      </c>
      <c r="O84" s="8" t="s">
        <v>36</v>
      </c>
      <c r="P84" s="8" t="s">
        <v>35</v>
      </c>
      <c r="Q84" s="8" t="s">
        <v>35</v>
      </c>
      <c r="R84" s="8" t="s">
        <v>35</v>
      </c>
      <c r="S84" s="8" t="s">
        <v>35</v>
      </c>
      <c r="T84" s="8" t="s">
        <v>35</v>
      </c>
      <c r="U84" s="8" t="s">
        <v>36</v>
      </c>
      <c r="V84" s="8" t="s">
        <v>36</v>
      </c>
      <c r="W84" s="8" t="s">
        <v>35</v>
      </c>
      <c r="X84" s="8" t="s">
        <v>35</v>
      </c>
      <c r="Y84" s="8" t="s">
        <v>35</v>
      </c>
      <c r="Z84" s="8" t="s">
        <v>36</v>
      </c>
      <c r="AA84" s="8" t="s">
        <v>35</v>
      </c>
      <c r="AB84" s="8" t="s">
        <v>36</v>
      </c>
      <c r="AC84" s="8" t="s">
        <v>36</v>
      </c>
      <c r="AD84" s="8" t="s">
        <v>35</v>
      </c>
      <c r="AE84" s="8" t="s">
        <v>35</v>
      </c>
      <c r="AF84" s="8" t="s">
        <v>35</v>
      </c>
      <c r="AG84" s="8" t="s">
        <v>35</v>
      </c>
      <c r="AH84" s="8" t="s">
        <v>35</v>
      </c>
      <c r="AI84" s="8" t="s">
        <v>36</v>
      </c>
      <c r="AJ84" s="8" t="s">
        <v>36</v>
      </c>
      <c r="AK84" s="15" t="s">
        <v>35</v>
      </c>
      <c r="AL84" s="127"/>
      <c r="AM84" s="128"/>
      <c r="AN84" s="128"/>
      <c r="AO84" s="128"/>
      <c r="AP84" s="125"/>
      <c r="AQ84" s="126"/>
      <c r="AR84" s="133"/>
    </row>
    <row r="85" spans="1:44" ht="20.25" hidden="1" customHeight="1" thickBot="1" x14ac:dyDescent="0.2">
      <c r="A85" s="147"/>
      <c r="B85" s="148"/>
      <c r="C85" s="149"/>
      <c r="D85" s="134" t="s">
        <v>67</v>
      </c>
      <c r="E85" s="135"/>
      <c r="F85" s="136"/>
      <c r="G85" s="57" t="s">
        <v>36</v>
      </c>
      <c r="H85" s="57" t="s">
        <v>36</v>
      </c>
      <c r="I85" s="57" t="s">
        <v>35</v>
      </c>
      <c r="J85" s="57" t="s">
        <v>35</v>
      </c>
      <c r="K85" s="57" t="s">
        <v>35</v>
      </c>
      <c r="L85" s="57" t="s">
        <v>35</v>
      </c>
      <c r="M85" s="57" t="s">
        <v>35</v>
      </c>
      <c r="N85" s="57" t="s">
        <v>36</v>
      </c>
      <c r="O85" s="57" t="s">
        <v>36</v>
      </c>
      <c r="P85" s="57" t="s">
        <v>35</v>
      </c>
      <c r="Q85" s="57" t="s">
        <v>35</v>
      </c>
      <c r="R85" s="57" t="s">
        <v>35</v>
      </c>
      <c r="S85" s="57" t="s">
        <v>35</v>
      </c>
      <c r="T85" s="57" t="s">
        <v>35</v>
      </c>
      <c r="U85" s="57" t="s">
        <v>36</v>
      </c>
      <c r="V85" s="57" t="s">
        <v>36</v>
      </c>
      <c r="W85" s="57" t="s">
        <v>35</v>
      </c>
      <c r="X85" s="57" t="s">
        <v>35</v>
      </c>
      <c r="Y85" s="57" t="s">
        <v>35</v>
      </c>
      <c r="Z85" s="57" t="s">
        <v>36</v>
      </c>
      <c r="AA85" s="57" t="s">
        <v>35</v>
      </c>
      <c r="AB85" s="57" t="s">
        <v>36</v>
      </c>
      <c r="AC85" s="57" t="s">
        <v>36</v>
      </c>
      <c r="AD85" s="57" t="s">
        <v>35</v>
      </c>
      <c r="AE85" s="57" t="s">
        <v>35</v>
      </c>
      <c r="AF85" s="57" t="s">
        <v>35</v>
      </c>
      <c r="AG85" s="57" t="s">
        <v>35</v>
      </c>
      <c r="AH85" s="57" t="s">
        <v>35</v>
      </c>
      <c r="AI85" s="57" t="s">
        <v>36</v>
      </c>
      <c r="AJ85" s="57" t="s">
        <v>36</v>
      </c>
      <c r="AK85" s="57" t="s">
        <v>35</v>
      </c>
      <c r="AL85" s="129" t="s">
        <v>22</v>
      </c>
      <c r="AM85" s="130"/>
      <c r="AN85" s="130"/>
      <c r="AO85" s="130"/>
      <c r="AP85" s="131">
        <f>SUM(G83:AK83)</f>
        <v>11</v>
      </c>
      <c r="AQ85" s="132"/>
      <c r="AR85" s="46"/>
    </row>
    <row r="87" spans="1:44" x14ac:dyDescent="0.15">
      <c r="A87" s="62" t="s">
        <v>77</v>
      </c>
      <c r="B87" s="63"/>
    </row>
    <row r="88" spans="1:44" x14ac:dyDescent="0.15">
      <c r="A88" s="64" t="s">
        <v>78</v>
      </c>
      <c r="B88" s="63"/>
    </row>
    <row r="90" spans="1:44" x14ac:dyDescent="0.15">
      <c r="A90" s="64" t="s">
        <v>79</v>
      </c>
      <c r="B90" s="63"/>
    </row>
    <row r="91" spans="1:44" x14ac:dyDescent="0.15">
      <c r="A91" s="64"/>
      <c r="B91" s="63"/>
    </row>
    <row r="92" spans="1:44" x14ac:dyDescent="0.15">
      <c r="A92" s="64" t="s">
        <v>80</v>
      </c>
      <c r="B92" s="63"/>
    </row>
  </sheetData>
  <mergeCells count="160">
    <mergeCell ref="A62:C67"/>
    <mergeCell ref="D62:F62"/>
    <mergeCell ref="AL62:AQ63"/>
    <mergeCell ref="A74:C79"/>
    <mergeCell ref="D74:F74"/>
    <mergeCell ref="AL74:AQ75"/>
    <mergeCell ref="A68:C73"/>
    <mergeCell ref="D68:F68"/>
    <mergeCell ref="AL68:AQ69"/>
    <mergeCell ref="D69:F69"/>
    <mergeCell ref="D70:F70"/>
    <mergeCell ref="D66:F66"/>
    <mergeCell ref="D72:F72"/>
    <mergeCell ref="B5:M5"/>
    <mergeCell ref="AP85:AQ85"/>
    <mergeCell ref="A80:C85"/>
    <mergeCell ref="D80:F80"/>
    <mergeCell ref="AL80:AQ81"/>
    <mergeCell ref="D81:F81"/>
    <mergeCell ref="D82:F82"/>
    <mergeCell ref="D83:F83"/>
    <mergeCell ref="D85:F85"/>
    <mergeCell ref="AL85:AO85"/>
    <mergeCell ref="D77:F77"/>
    <mergeCell ref="D79:F79"/>
    <mergeCell ref="AL79:AO79"/>
    <mergeCell ref="AP79:AQ79"/>
    <mergeCell ref="D71:F71"/>
    <mergeCell ref="D73:F73"/>
    <mergeCell ref="AL73:AO73"/>
    <mergeCell ref="A56:C61"/>
    <mergeCell ref="D56:F56"/>
    <mergeCell ref="AL56:AQ57"/>
    <mergeCell ref="D57:F57"/>
    <mergeCell ref="D58:F58"/>
    <mergeCell ref="D59:F59"/>
    <mergeCell ref="D61:F61"/>
    <mergeCell ref="A44:C49"/>
    <mergeCell ref="D44:F44"/>
    <mergeCell ref="AL44:AQ45"/>
    <mergeCell ref="D45:F45"/>
    <mergeCell ref="D46:F46"/>
    <mergeCell ref="D47:F47"/>
    <mergeCell ref="D49:F49"/>
    <mergeCell ref="AL49:AO49"/>
    <mergeCell ref="AL55:AO55"/>
    <mergeCell ref="AP55:AQ55"/>
    <mergeCell ref="A50:C55"/>
    <mergeCell ref="D50:F50"/>
    <mergeCell ref="AL50:AQ51"/>
    <mergeCell ref="D51:F51"/>
    <mergeCell ref="D52:F52"/>
    <mergeCell ref="D53:F53"/>
    <mergeCell ref="D55:F55"/>
    <mergeCell ref="A26:C31"/>
    <mergeCell ref="D26:F26"/>
    <mergeCell ref="AL26:AQ27"/>
    <mergeCell ref="D27:F27"/>
    <mergeCell ref="D28:F28"/>
    <mergeCell ref="A38:C43"/>
    <mergeCell ref="D38:F38"/>
    <mergeCell ref="AL38:AQ39"/>
    <mergeCell ref="D39:F39"/>
    <mergeCell ref="D40:F40"/>
    <mergeCell ref="D29:F29"/>
    <mergeCell ref="D31:F31"/>
    <mergeCell ref="AL31:AO31"/>
    <mergeCell ref="AP31:AQ31"/>
    <mergeCell ref="A32:C37"/>
    <mergeCell ref="D32:F32"/>
    <mergeCell ref="AL32:AQ33"/>
    <mergeCell ref="D33:F33"/>
    <mergeCell ref="D34:F34"/>
    <mergeCell ref="D41:F41"/>
    <mergeCell ref="D43:F43"/>
    <mergeCell ref="AL43:AO43"/>
    <mergeCell ref="AP43:AQ43"/>
    <mergeCell ref="D35:F35"/>
    <mergeCell ref="A20:C25"/>
    <mergeCell ref="D20:F20"/>
    <mergeCell ref="AL20:AQ21"/>
    <mergeCell ref="D21:F21"/>
    <mergeCell ref="D22:F22"/>
    <mergeCell ref="D23:F23"/>
    <mergeCell ref="A14:C19"/>
    <mergeCell ref="D19:F19"/>
    <mergeCell ref="D25:F25"/>
    <mergeCell ref="AL25:AO25"/>
    <mergeCell ref="AP25:AQ25"/>
    <mergeCell ref="AL14:AQ15"/>
    <mergeCell ref="D15:F15"/>
    <mergeCell ref="D16:F16"/>
    <mergeCell ref="D18:F18"/>
    <mergeCell ref="D24:F24"/>
    <mergeCell ref="AL22:AO24"/>
    <mergeCell ref="AP22:AQ24"/>
    <mergeCell ref="AL16:AO18"/>
    <mergeCell ref="AP16:AQ18"/>
    <mergeCell ref="D30:F30"/>
    <mergeCell ref="D36:F36"/>
    <mergeCell ref="D42:F42"/>
    <mergeCell ref="D48:F48"/>
    <mergeCell ref="D54:F54"/>
    <mergeCell ref="D60:F60"/>
    <mergeCell ref="I8:J8"/>
    <mergeCell ref="I9:J9"/>
    <mergeCell ref="I10:J10"/>
    <mergeCell ref="D14:F14"/>
    <mergeCell ref="D37:F37"/>
    <mergeCell ref="D17:F17"/>
    <mergeCell ref="D84:F84"/>
    <mergeCell ref="AR76:AR78"/>
    <mergeCell ref="AR82:AR84"/>
    <mergeCell ref="AR70:AR72"/>
    <mergeCell ref="AP49:AQ49"/>
    <mergeCell ref="D63:F63"/>
    <mergeCell ref="D64:F64"/>
    <mergeCell ref="AL82:AO84"/>
    <mergeCell ref="AP82:AQ84"/>
    <mergeCell ref="AL64:AO66"/>
    <mergeCell ref="AP64:AQ66"/>
    <mergeCell ref="AL58:AO60"/>
    <mergeCell ref="AP58:AQ60"/>
    <mergeCell ref="AL52:AO54"/>
    <mergeCell ref="AP52:AQ54"/>
    <mergeCell ref="D78:F78"/>
    <mergeCell ref="D75:F75"/>
    <mergeCell ref="D76:F76"/>
    <mergeCell ref="D65:F65"/>
    <mergeCell ref="D67:F67"/>
    <mergeCell ref="AL67:AO67"/>
    <mergeCell ref="AP67:AQ67"/>
    <mergeCell ref="AP73:AQ73"/>
    <mergeCell ref="AR54:AR55"/>
    <mergeCell ref="AL34:AO36"/>
    <mergeCell ref="AP34:AQ36"/>
    <mergeCell ref="AL28:AO30"/>
    <mergeCell ref="AP28:AQ30"/>
    <mergeCell ref="AL19:AO19"/>
    <mergeCell ref="AP19:AQ19"/>
    <mergeCell ref="AL37:AO37"/>
    <mergeCell ref="AP37:AQ37"/>
    <mergeCell ref="AR18:AR19"/>
    <mergeCell ref="AR24:AR25"/>
    <mergeCell ref="AR30:AR31"/>
    <mergeCell ref="AR36:AR37"/>
    <mergeCell ref="AR60:AR61"/>
    <mergeCell ref="AR66:AR67"/>
    <mergeCell ref="AP76:AQ78"/>
    <mergeCell ref="AL76:AO78"/>
    <mergeCell ref="AL70:AO72"/>
    <mergeCell ref="AP70:AQ72"/>
    <mergeCell ref="AL40:AO42"/>
    <mergeCell ref="AP40:AQ42"/>
    <mergeCell ref="AR42:AR43"/>
    <mergeCell ref="AR48:AR49"/>
    <mergeCell ref="AL46:AO48"/>
    <mergeCell ref="AP46:AQ48"/>
    <mergeCell ref="AL61:AO61"/>
    <mergeCell ref="AP61:AQ61"/>
  </mergeCells>
  <phoneticPr fontId="2"/>
  <dataValidations count="3">
    <dataValidation type="list" allowBlank="1" showInputMessage="1" showErrorMessage="1" sqref="B5:B6" xr:uid="{00000000-0002-0000-0000-000000000000}">
      <formula1>"月単位における週休２日達成,月単位における週休２日達成していない"</formula1>
    </dataValidation>
    <dataValidation type="list" allowBlank="1" showInputMessage="1" showErrorMessage="1" sqref="AR16 AR22 AR28 AR34 AR40 AR52 AR58 AR46 AR70 AR82 AR76 AR64" xr:uid="{00000000-0002-0000-0000-000001000000}">
      <formula1>"〇,×"</formula1>
    </dataValidation>
    <dataValidation type="list" allowBlank="1" showInputMessage="1" showErrorMessage="1" sqref="AR18:AR19 AR24:AR25 AR30:AR31 AR36:AR37 AR42:AR43 AR48:AR49 AR54:AR55 AR60:AR61 AR66:AR67" xr:uid="{00000000-0002-0000-0000-000002000000}">
      <formula1>"①現場閉所率28.5%以上,②現場閉所率28.5%未満だが、暦上の土日全て閉所,③対象外期間を除いた暦上の土日以上に現場閉所"</formula1>
    </dataValidation>
  </dataValidations>
  <printOptions horizontalCentered="1"/>
  <pageMargins left="0.31496062992125984" right="0.31496062992125984" top="0.74803149606299213" bottom="0.55118110236220474" header="0.31496062992125984" footer="0.31496062992125984"/>
  <pageSetup paperSize="9" scale="64"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F6A3F43B-E622-4E70-B5AA-55E5B77463AA}">
            <xm:f>NOT(ISERROR(SEARCH(プルダウン!$B$3,G16)))</xm:f>
            <xm:f>プルダウン!$B$3</xm:f>
            <x14:dxf>
              <fill>
                <patternFill>
                  <bgColor rgb="FFFFC000"/>
                </patternFill>
              </fill>
            </x14:dxf>
          </x14:cfRule>
          <x14:cfRule type="containsText" priority="6" operator="containsText" id="{0D573A52-EC06-47CA-A720-07D020D9E675}">
            <xm:f>NOT(ISERROR(SEARCH(プルダウン!$B$4,G16)))</xm:f>
            <xm:f>プルダウン!$B$4</xm:f>
            <x14:dxf>
              <fill>
                <patternFill>
                  <bgColor rgb="FFFFC000"/>
                </patternFill>
              </fill>
            </x14:dxf>
          </x14:cfRule>
          <xm:sqref>G16:AK17</xm:sqref>
        </x14:conditionalFormatting>
        <x14:conditionalFormatting xmlns:xm="http://schemas.microsoft.com/office/excel/2006/main">
          <x14:cfRule type="containsText" priority="146" operator="containsText" id="{52BC9785-78E6-43DA-B718-0BCEA90431C1}">
            <xm:f>NOT(ISERROR(SEARCH(プルダウン!$D$4,G18)))</xm:f>
            <xm:f>プルダウン!$D$4</xm:f>
            <x14:dxf>
              <font>
                <b/>
                <i val="0"/>
                <color rgb="FF9C0006"/>
              </font>
              <fill>
                <patternFill>
                  <bgColor rgb="FFFFC7CE"/>
                </patternFill>
              </fill>
            </x14:dxf>
          </x14:cfRule>
          <x14:cfRule type="containsText" priority="145" operator="containsText" id="{9F11517B-1E4B-4C18-AB0F-A3BF15CDF27D}">
            <xm:f>NOT(ISERROR(SEARCH(プルダウン!$D$5,G18)))</xm:f>
            <xm:f>プルダウン!$D$5</xm:f>
            <x14:dxf>
              <font>
                <color rgb="FF9C6500"/>
              </font>
              <fill>
                <patternFill>
                  <bgColor rgb="FFFFEB9C"/>
                </patternFill>
              </fill>
            </x14:dxf>
          </x14:cfRule>
          <xm:sqref>G18:AK19</xm:sqref>
        </x14:conditionalFormatting>
        <x14:conditionalFormatting xmlns:xm="http://schemas.microsoft.com/office/excel/2006/main">
          <x14:cfRule type="containsText" priority="59" operator="containsText" id="{5D286EA0-4113-460B-9BB9-D3FBF0E64CEC}">
            <xm:f>NOT(ISERROR(SEARCH(プルダウン!$B$3,G22)))</xm:f>
            <xm:f>プルダウン!$B$3</xm:f>
            <x14:dxf>
              <fill>
                <patternFill>
                  <bgColor rgb="FFFFC000"/>
                </patternFill>
              </fill>
            </x14:dxf>
          </x14:cfRule>
          <x14:cfRule type="containsText" priority="60" operator="containsText" id="{3654BE27-C6A0-402E-9D9C-4A978810DF3E}">
            <xm:f>NOT(ISERROR(SEARCH(プルダウン!$B$4,G22)))</xm:f>
            <xm:f>プルダウン!$B$4</xm:f>
            <x14:dxf>
              <fill>
                <patternFill>
                  <bgColor rgb="FFFFC000"/>
                </patternFill>
              </fill>
            </x14:dxf>
          </x14:cfRule>
          <xm:sqref>G22:AK23</xm:sqref>
        </x14:conditionalFormatting>
        <x14:conditionalFormatting xmlns:xm="http://schemas.microsoft.com/office/excel/2006/main">
          <x14:cfRule type="containsText" priority="17" operator="containsText" id="{2B845FBD-E882-4BFC-A519-0B3960B3CF1E}">
            <xm:f>NOT(ISERROR(SEARCH(プルダウン!$D$5,G24)))</xm:f>
            <xm:f>プルダウン!$D$5</xm:f>
            <x14:dxf>
              <font>
                <color rgb="FF9C6500"/>
              </font>
              <fill>
                <patternFill>
                  <bgColor rgb="FFFFEB9C"/>
                </patternFill>
              </fill>
            </x14:dxf>
          </x14:cfRule>
          <x14:cfRule type="containsText" priority="18" operator="containsText" id="{D09D8878-A0CA-4AB4-B0F1-D8369499B7B6}">
            <xm:f>NOT(ISERROR(SEARCH(プルダウン!$D$4,G24)))</xm:f>
            <xm:f>プルダウン!$D$4</xm:f>
            <x14:dxf>
              <font>
                <b/>
                <i val="0"/>
                <color rgb="FF9C0006"/>
              </font>
              <fill>
                <patternFill>
                  <bgColor rgb="FFFFC7CE"/>
                </patternFill>
              </fill>
            </x14:dxf>
          </x14:cfRule>
          <xm:sqref>G24:AK25</xm:sqref>
        </x14:conditionalFormatting>
        <x14:conditionalFormatting xmlns:xm="http://schemas.microsoft.com/office/excel/2006/main">
          <x14:cfRule type="containsText" priority="57" operator="containsText" id="{75CF2897-FA97-41E0-94B9-705B6A4E5282}">
            <xm:f>NOT(ISERROR(SEARCH(プルダウン!$B$3,G28)))</xm:f>
            <xm:f>プルダウン!$B$3</xm:f>
            <x14:dxf>
              <fill>
                <patternFill>
                  <bgColor rgb="FFFFC000"/>
                </patternFill>
              </fill>
            </x14:dxf>
          </x14:cfRule>
          <x14:cfRule type="containsText" priority="58" operator="containsText" id="{69B31235-F21D-4F3F-8A2B-DFCAFCF85A3B}">
            <xm:f>NOT(ISERROR(SEARCH(プルダウン!$B$4,G28)))</xm:f>
            <xm:f>プルダウン!$B$4</xm:f>
            <x14:dxf>
              <fill>
                <patternFill>
                  <bgColor rgb="FFFFC000"/>
                </patternFill>
              </fill>
            </x14:dxf>
          </x14:cfRule>
          <xm:sqref>G28:AK29</xm:sqref>
        </x14:conditionalFormatting>
        <x14:conditionalFormatting xmlns:xm="http://schemas.microsoft.com/office/excel/2006/main">
          <x14:cfRule type="containsText" priority="25" operator="containsText" id="{33202925-21B2-4309-A990-891F1B1D35B0}">
            <xm:f>NOT(ISERROR(SEARCH(プルダウン!$D$5,G30)))</xm:f>
            <xm:f>プルダウン!$D$5</xm:f>
            <x14:dxf>
              <font>
                <color rgb="FF9C6500"/>
              </font>
              <fill>
                <patternFill>
                  <bgColor rgb="FFFFEB9C"/>
                </patternFill>
              </fill>
            </x14:dxf>
          </x14:cfRule>
          <x14:cfRule type="containsText" priority="26" operator="containsText" id="{40C8C009-E7D7-4C19-BB25-C31606CE1244}">
            <xm:f>NOT(ISERROR(SEARCH(プルダウン!$D$4,G30)))</xm:f>
            <xm:f>プルダウン!$D$4</xm:f>
            <x14:dxf>
              <font>
                <b/>
                <i val="0"/>
                <color rgb="FF9C0006"/>
              </font>
              <fill>
                <patternFill>
                  <bgColor rgb="FFFFC7CE"/>
                </patternFill>
              </fill>
            </x14:dxf>
          </x14:cfRule>
          <xm:sqref>G30:AK31</xm:sqref>
        </x14:conditionalFormatting>
        <x14:conditionalFormatting xmlns:xm="http://schemas.microsoft.com/office/excel/2006/main">
          <x14:cfRule type="containsText" priority="224" operator="containsText" id="{28D6315F-4333-4E52-BBCA-EADDB53FABD5}">
            <xm:f>NOT(ISERROR(SEARCH(プルダウン!$B$4,G34)))</xm:f>
            <xm:f>プルダウン!$B$4</xm:f>
            <x14:dxf>
              <fill>
                <patternFill>
                  <bgColor rgb="FFFFC000"/>
                </patternFill>
              </fill>
            </x14:dxf>
          </x14:cfRule>
          <x14:cfRule type="containsText" priority="223" operator="containsText" id="{C9E82D0C-87F8-4C6C-944C-841C3E524163}">
            <xm:f>NOT(ISERROR(SEARCH(プルダウン!$B$3,G34)))</xm:f>
            <xm:f>プルダウン!$B$3</xm:f>
            <x14:dxf>
              <fill>
                <patternFill>
                  <bgColor rgb="FFFFC000"/>
                </patternFill>
              </fill>
            </x14:dxf>
          </x14:cfRule>
          <xm:sqref>G34:AK35</xm:sqref>
        </x14:conditionalFormatting>
        <x14:conditionalFormatting xmlns:xm="http://schemas.microsoft.com/office/excel/2006/main">
          <x14:cfRule type="containsText" priority="118" operator="containsText" id="{4E4BA708-47EC-4616-88A3-03E4AA513161}">
            <xm:f>NOT(ISERROR(SEARCH(プルダウン!$D$4,G36)))</xm:f>
            <xm:f>プルダウン!$D$4</xm:f>
            <x14:dxf>
              <font>
                <b/>
                <i val="0"/>
                <color rgb="FF9C0006"/>
              </font>
              <fill>
                <patternFill>
                  <bgColor rgb="FFFFC7CE"/>
                </patternFill>
              </fill>
            </x14:dxf>
          </x14:cfRule>
          <x14:cfRule type="containsText" priority="117" operator="containsText" id="{68C5A9A7-0BBF-4CE5-9422-FE41B63C5CD8}">
            <xm:f>NOT(ISERROR(SEARCH(プルダウン!$D$5,G36)))</xm:f>
            <xm:f>プルダウン!$D$5</xm:f>
            <x14:dxf>
              <font>
                <color rgb="FF9C6500"/>
              </font>
              <fill>
                <patternFill>
                  <bgColor rgb="FFFFEB9C"/>
                </patternFill>
              </fill>
            </x14:dxf>
          </x14:cfRule>
          <xm:sqref>G36:AK37</xm:sqref>
        </x14:conditionalFormatting>
        <x14:conditionalFormatting xmlns:xm="http://schemas.microsoft.com/office/excel/2006/main">
          <x14:cfRule type="containsText" priority="221" operator="containsText" id="{30F9DAA9-5868-4A8A-9066-081447A1741A}">
            <xm:f>NOT(ISERROR(SEARCH(プルダウン!$B$3,G40)))</xm:f>
            <xm:f>プルダウン!$B$3</xm:f>
            <x14:dxf>
              <fill>
                <patternFill>
                  <bgColor rgb="FFFFC000"/>
                </patternFill>
              </fill>
            </x14:dxf>
          </x14:cfRule>
          <x14:cfRule type="containsText" priority="222" operator="containsText" id="{4544CB92-938C-4FF1-B6D0-67EE741A3A4D}">
            <xm:f>NOT(ISERROR(SEARCH(プルダウン!$B$4,G40)))</xm:f>
            <xm:f>プルダウン!$B$4</xm:f>
            <x14:dxf>
              <fill>
                <patternFill>
                  <bgColor rgb="FFFFC000"/>
                </patternFill>
              </fill>
            </x14:dxf>
          </x14:cfRule>
          <xm:sqref>G40:AK41</xm:sqref>
        </x14:conditionalFormatting>
        <x14:conditionalFormatting xmlns:xm="http://schemas.microsoft.com/office/excel/2006/main">
          <x14:cfRule type="containsText" priority="110" operator="containsText" id="{9B020C01-1896-499B-8DEB-0851C403B425}">
            <xm:f>NOT(ISERROR(SEARCH(プルダウン!$D$4,G42)))</xm:f>
            <xm:f>プルダウン!$D$4</xm:f>
            <x14:dxf>
              <font>
                <b/>
                <i val="0"/>
                <color rgb="FF9C0006"/>
              </font>
              <fill>
                <patternFill>
                  <bgColor rgb="FFFFC7CE"/>
                </patternFill>
              </fill>
            </x14:dxf>
          </x14:cfRule>
          <x14:cfRule type="containsText" priority="109" operator="containsText" id="{F2246EE6-436E-453D-A500-6151E28F80D7}">
            <xm:f>NOT(ISERROR(SEARCH(プルダウン!$D$5,G42)))</xm:f>
            <xm:f>プルダウン!$D$5</xm:f>
            <x14:dxf>
              <font>
                <color rgb="FF9C6500"/>
              </font>
              <fill>
                <patternFill>
                  <bgColor rgb="FFFFEB9C"/>
                </patternFill>
              </fill>
            </x14:dxf>
          </x14:cfRule>
          <xm:sqref>G42:AK43</xm:sqref>
        </x14:conditionalFormatting>
        <x14:conditionalFormatting xmlns:xm="http://schemas.microsoft.com/office/excel/2006/main">
          <x14:cfRule type="containsText" priority="220" operator="containsText" id="{65844082-50E9-4AF3-A48C-7AF6439D53BF}">
            <xm:f>NOT(ISERROR(SEARCH(プルダウン!$B$4,G46)))</xm:f>
            <xm:f>プルダウン!$B$4</xm:f>
            <x14:dxf>
              <fill>
                <patternFill>
                  <bgColor rgb="FFFFC000"/>
                </patternFill>
              </fill>
            </x14:dxf>
          </x14:cfRule>
          <x14:cfRule type="containsText" priority="219" operator="containsText" id="{98AD771E-3925-48CC-B3ED-20E1D7E91C23}">
            <xm:f>NOT(ISERROR(SEARCH(プルダウン!$B$3,G46)))</xm:f>
            <xm:f>プルダウン!$B$3</xm:f>
            <x14:dxf>
              <fill>
                <patternFill>
                  <bgColor rgb="FFFFC000"/>
                </patternFill>
              </fill>
            </x14:dxf>
          </x14:cfRule>
          <xm:sqref>G46:AK47</xm:sqref>
        </x14:conditionalFormatting>
        <x14:conditionalFormatting xmlns:xm="http://schemas.microsoft.com/office/excel/2006/main">
          <x14:cfRule type="containsText" priority="15" operator="containsText" id="{3C976DDB-30BA-49C8-BDEB-5662F879F6C4}">
            <xm:f>NOT(ISERROR(SEARCH(プルダウン!$D$5,G48)))</xm:f>
            <xm:f>プルダウン!$D$5</xm:f>
            <x14:dxf>
              <font>
                <color rgb="FF9C6500"/>
              </font>
              <fill>
                <patternFill>
                  <bgColor rgb="FFFFEB9C"/>
                </patternFill>
              </fill>
            </x14:dxf>
          </x14:cfRule>
          <x14:cfRule type="containsText" priority="16" operator="containsText" id="{7860815E-EECC-47CF-BA2A-990294CFB6B0}">
            <xm:f>NOT(ISERROR(SEARCH(プルダウン!$D$4,G48)))</xm:f>
            <xm:f>プルダウン!$D$4</xm:f>
            <x14:dxf>
              <font>
                <b/>
                <i val="0"/>
                <color rgb="FF9C0006"/>
              </font>
              <fill>
                <patternFill>
                  <bgColor rgb="FFFFC7CE"/>
                </patternFill>
              </fill>
            </x14:dxf>
          </x14:cfRule>
          <xm:sqref>G48:AK49</xm:sqref>
        </x14:conditionalFormatting>
        <x14:conditionalFormatting xmlns:xm="http://schemas.microsoft.com/office/excel/2006/main">
          <x14:cfRule type="containsText" priority="218" operator="containsText" id="{51D5D558-524D-42D2-8C5C-AB405075A861}">
            <xm:f>NOT(ISERROR(SEARCH(プルダウン!$B$4,G52)))</xm:f>
            <xm:f>プルダウン!$B$4</xm:f>
            <x14:dxf>
              <fill>
                <patternFill>
                  <bgColor rgb="FFFFC000"/>
                </patternFill>
              </fill>
            </x14:dxf>
          </x14:cfRule>
          <x14:cfRule type="containsText" priority="217" operator="containsText" id="{CB0FE1C5-4D9A-47C2-9EA3-6E13357FA680}">
            <xm:f>NOT(ISERROR(SEARCH(プルダウン!$B$3,G52)))</xm:f>
            <xm:f>プルダウン!$B$3</xm:f>
            <x14:dxf>
              <fill>
                <patternFill>
                  <bgColor rgb="FFFFC000"/>
                </patternFill>
              </fill>
            </x14:dxf>
          </x14:cfRule>
          <xm:sqref>G52:AK53</xm:sqref>
        </x14:conditionalFormatting>
        <x14:conditionalFormatting xmlns:xm="http://schemas.microsoft.com/office/excel/2006/main">
          <x14:cfRule type="containsText" priority="1" operator="containsText" id="{60FBEBD7-87EC-4142-9E80-A50ABCB7AE05}">
            <xm:f>NOT(ISERROR(SEARCH(プルダウン!$D$5,G54)))</xm:f>
            <xm:f>プルダウン!$D$5</xm:f>
            <x14:dxf>
              <font>
                <color rgb="FF9C6500"/>
              </font>
              <fill>
                <patternFill>
                  <bgColor rgb="FFFFEB9C"/>
                </patternFill>
              </fill>
            </x14:dxf>
          </x14:cfRule>
          <x14:cfRule type="containsText" priority="2" operator="containsText" id="{37C8B494-3885-4D94-AB66-8188A2C77EAD}">
            <xm:f>NOT(ISERROR(SEARCH(プルダウン!$D$4,G54)))</xm:f>
            <xm:f>プルダウン!$D$4</xm:f>
            <x14:dxf>
              <font>
                <b/>
                <i val="0"/>
                <color rgb="FF9C0006"/>
              </font>
              <fill>
                <patternFill>
                  <bgColor rgb="FFFFC7CE"/>
                </patternFill>
              </fill>
            </x14:dxf>
          </x14:cfRule>
          <xm:sqref>G54:AK55</xm:sqref>
        </x14:conditionalFormatting>
        <x14:conditionalFormatting xmlns:xm="http://schemas.microsoft.com/office/excel/2006/main">
          <x14:cfRule type="containsText" priority="215" operator="containsText" id="{0DD156BF-908F-40DF-A254-6B2816A9B96D}">
            <xm:f>NOT(ISERROR(SEARCH(プルダウン!$B$3,G58)))</xm:f>
            <xm:f>プルダウン!$B$3</xm:f>
            <x14:dxf>
              <fill>
                <patternFill>
                  <bgColor rgb="FFFFC000"/>
                </patternFill>
              </fill>
            </x14:dxf>
          </x14:cfRule>
          <x14:cfRule type="containsText" priority="216" operator="containsText" id="{87DBD3D2-985E-4F43-B7AC-2BBC569803B7}">
            <xm:f>NOT(ISERROR(SEARCH(プルダウン!$B$4,G58)))</xm:f>
            <xm:f>プルダウン!$B$4</xm:f>
            <x14:dxf>
              <fill>
                <patternFill>
                  <bgColor rgb="FFFFC000"/>
                </patternFill>
              </fill>
            </x14:dxf>
          </x14:cfRule>
          <xm:sqref>G58:AK59</xm:sqref>
        </x14:conditionalFormatting>
        <x14:conditionalFormatting xmlns:xm="http://schemas.microsoft.com/office/excel/2006/main">
          <x14:cfRule type="containsText" priority="50" operator="containsText" id="{9DB9E329-C3F5-481A-A91A-FFF47D7C5562}">
            <xm:f>NOT(ISERROR(SEARCH(プルダウン!$D$4,G60)))</xm:f>
            <xm:f>プルダウン!$D$4</xm:f>
            <x14:dxf>
              <font>
                <b/>
                <i val="0"/>
                <color rgb="FF9C0006"/>
              </font>
              <fill>
                <patternFill>
                  <bgColor rgb="FFFFC7CE"/>
                </patternFill>
              </fill>
            </x14:dxf>
          </x14:cfRule>
          <x14:cfRule type="containsText" priority="49" operator="containsText" id="{7F50D4A2-2471-4AE9-AC40-A3DD39BA7FEF}">
            <xm:f>NOT(ISERROR(SEARCH(プルダウン!$D$5,G60)))</xm:f>
            <xm:f>プルダウン!$D$5</xm:f>
            <x14:dxf>
              <font>
                <color rgb="FF9C6500"/>
              </font>
              <fill>
                <patternFill>
                  <bgColor rgb="FFFFEB9C"/>
                </patternFill>
              </fill>
            </x14:dxf>
          </x14:cfRule>
          <xm:sqref>G60:AK61</xm:sqref>
        </x14:conditionalFormatting>
        <x14:conditionalFormatting xmlns:xm="http://schemas.microsoft.com/office/excel/2006/main">
          <x14:cfRule type="containsText" priority="213" operator="containsText" id="{412E0D12-AFE0-481A-9119-E8C67473F70F}">
            <xm:f>NOT(ISERROR(SEARCH(プルダウン!$B$3,G64)))</xm:f>
            <xm:f>プルダウン!$B$3</xm:f>
            <x14:dxf>
              <fill>
                <patternFill>
                  <bgColor rgb="FFFFC000"/>
                </patternFill>
              </fill>
            </x14:dxf>
          </x14:cfRule>
          <x14:cfRule type="containsText" priority="214" operator="containsText" id="{7B981509-DE61-4F58-B4DE-DBB8153A5C92}">
            <xm:f>NOT(ISERROR(SEARCH(プルダウン!$B$4,G64)))</xm:f>
            <xm:f>プルダウン!$B$4</xm:f>
            <x14:dxf>
              <fill>
                <patternFill>
                  <bgColor rgb="FFFFC000"/>
                </patternFill>
              </fill>
            </x14:dxf>
          </x14:cfRule>
          <xm:sqref>G64:AK65</xm:sqref>
        </x14:conditionalFormatting>
        <x14:conditionalFormatting xmlns:xm="http://schemas.microsoft.com/office/excel/2006/main">
          <x14:cfRule type="containsText" priority="54" operator="containsText" id="{E7B835EB-F2E1-4777-BECA-3BB2A2EA893D}">
            <xm:f>NOT(ISERROR(SEARCH(プルダウン!$D$4,G66)))</xm:f>
            <xm:f>プルダウン!$D$4</xm:f>
            <x14:dxf>
              <font>
                <b/>
                <i val="0"/>
                <color rgb="FF9C0006"/>
              </font>
              <fill>
                <patternFill>
                  <bgColor rgb="FFFFC7CE"/>
                </patternFill>
              </fill>
            </x14:dxf>
          </x14:cfRule>
          <x14:cfRule type="containsText" priority="53" operator="containsText" id="{97D3E121-E554-4806-BB77-B7F988BC34F1}">
            <xm:f>NOT(ISERROR(SEARCH(プルダウン!$D$5,G66)))</xm:f>
            <xm:f>プルダウン!$D$5</xm:f>
            <x14:dxf>
              <font>
                <color rgb="FF9C6500"/>
              </font>
              <fill>
                <patternFill>
                  <bgColor rgb="FFFFEB9C"/>
                </patternFill>
              </fill>
            </x14:dxf>
          </x14:cfRule>
          <xm:sqref>G66:AK67</xm:sqref>
        </x14:conditionalFormatting>
        <x14:conditionalFormatting xmlns:xm="http://schemas.microsoft.com/office/excel/2006/main">
          <x14:cfRule type="containsText" priority="211" operator="containsText" id="{CFB6E1D2-DA8B-4FF0-BFD2-45F584F61A28}">
            <xm:f>NOT(ISERROR(SEARCH(プルダウン!$B$3,G70)))</xm:f>
            <xm:f>プルダウン!$B$3</xm:f>
            <x14:dxf>
              <fill>
                <patternFill>
                  <bgColor rgb="FFFFC000"/>
                </patternFill>
              </fill>
            </x14:dxf>
          </x14:cfRule>
          <x14:cfRule type="containsText" priority="212" operator="containsText" id="{E3061C58-E8A8-412F-A2F4-3EEAE53AD3BB}">
            <xm:f>NOT(ISERROR(SEARCH(プルダウン!$B$4,G70)))</xm:f>
            <xm:f>プルダウン!$B$4</xm:f>
            <x14:dxf>
              <fill>
                <patternFill>
                  <bgColor rgb="FFFFC000"/>
                </patternFill>
              </fill>
            </x14:dxf>
          </x14:cfRule>
          <xm:sqref>G70:AK71</xm:sqref>
        </x14:conditionalFormatting>
        <x14:conditionalFormatting xmlns:xm="http://schemas.microsoft.com/office/excel/2006/main">
          <x14:cfRule type="containsText" priority="96" operator="containsText" id="{4CFB8526-A23A-4EB8-9686-1FC6FB4C5A6D}">
            <xm:f>NOT(ISERROR(SEARCH(プルダウン!$D$4,G72)))</xm:f>
            <xm:f>プルダウン!$D$4</xm:f>
            <x14:dxf>
              <font>
                <b/>
                <i val="0"/>
                <color rgb="FF9C0006"/>
              </font>
              <fill>
                <patternFill>
                  <bgColor rgb="FFFFC7CE"/>
                </patternFill>
              </fill>
            </x14:dxf>
          </x14:cfRule>
          <x14:cfRule type="containsText" priority="95" operator="containsText" id="{2D98D4D2-C171-447C-A021-DF5F2860D055}">
            <xm:f>NOT(ISERROR(SEARCH(プルダウン!$D$5,G72)))</xm:f>
            <xm:f>プルダウン!$D$5</xm:f>
            <x14:dxf>
              <font>
                <color rgb="FF9C6500"/>
              </font>
              <fill>
                <patternFill>
                  <bgColor rgb="FFFFEB9C"/>
                </patternFill>
              </fill>
            </x14:dxf>
          </x14:cfRule>
          <xm:sqref>G72:AK73</xm:sqref>
        </x14:conditionalFormatting>
        <x14:conditionalFormatting xmlns:xm="http://schemas.microsoft.com/office/excel/2006/main">
          <x14:cfRule type="containsText" priority="209" operator="containsText" id="{D9F80914-E72B-484F-893F-9F2BDBECEF0B}">
            <xm:f>NOT(ISERROR(SEARCH(プルダウン!$B$3,G76)))</xm:f>
            <xm:f>プルダウン!$B$3</xm:f>
            <x14:dxf>
              <fill>
                <patternFill>
                  <bgColor rgb="FFFFC000"/>
                </patternFill>
              </fill>
            </x14:dxf>
          </x14:cfRule>
          <x14:cfRule type="containsText" priority="210" operator="containsText" id="{DFE0094B-6950-46E0-9EB8-6F91EB495036}">
            <xm:f>NOT(ISERROR(SEARCH(プルダウン!$B$4,G76)))</xm:f>
            <xm:f>プルダウン!$B$4</xm:f>
            <x14:dxf>
              <fill>
                <patternFill>
                  <bgColor rgb="FFFFC000"/>
                </patternFill>
              </fill>
            </x14:dxf>
          </x14:cfRule>
          <xm:sqref>G76:AK77</xm:sqref>
        </x14:conditionalFormatting>
        <x14:conditionalFormatting xmlns:xm="http://schemas.microsoft.com/office/excel/2006/main">
          <x14:cfRule type="containsText" priority="91" operator="containsText" id="{8E23F9C0-923B-46E3-8E46-5BAA8F212CA3}">
            <xm:f>NOT(ISERROR(SEARCH(プルダウン!$D$5,G78)))</xm:f>
            <xm:f>プルダウン!$D$5</xm:f>
            <x14:dxf>
              <font>
                <color rgb="FF9C6500"/>
              </font>
              <fill>
                <patternFill>
                  <bgColor rgb="FFFFEB9C"/>
                </patternFill>
              </fill>
            </x14:dxf>
          </x14:cfRule>
          <x14:cfRule type="containsText" priority="92" operator="containsText" id="{0D48F1E0-C7AA-4E65-8409-BDD7C54200E0}">
            <xm:f>NOT(ISERROR(SEARCH(プルダウン!$D$4,G78)))</xm:f>
            <xm:f>プルダウン!$D$4</xm:f>
            <x14:dxf>
              <font>
                <b/>
                <i val="0"/>
                <color rgb="FF9C0006"/>
              </font>
              <fill>
                <patternFill>
                  <bgColor rgb="FFFFC7CE"/>
                </patternFill>
              </fill>
            </x14:dxf>
          </x14:cfRule>
          <xm:sqref>G78:AK79</xm:sqref>
        </x14:conditionalFormatting>
        <x14:conditionalFormatting xmlns:xm="http://schemas.microsoft.com/office/excel/2006/main">
          <x14:cfRule type="containsText" priority="208" operator="containsText" id="{B491F327-626E-474E-9C17-209594FB07C4}">
            <xm:f>NOT(ISERROR(SEARCH(プルダウン!$B$4,G82)))</xm:f>
            <xm:f>プルダウン!$B$4</xm:f>
            <x14:dxf>
              <fill>
                <patternFill>
                  <bgColor rgb="FFFFC000"/>
                </patternFill>
              </fill>
            </x14:dxf>
          </x14:cfRule>
          <x14:cfRule type="containsText" priority="207" operator="containsText" id="{E3643490-314F-4786-94E2-6827C84DDDBD}">
            <xm:f>NOT(ISERROR(SEARCH(プルダウン!$B$3,G82)))</xm:f>
            <xm:f>プルダウン!$B$3</xm:f>
            <x14:dxf>
              <fill>
                <patternFill>
                  <bgColor rgb="FFFFC000"/>
                </patternFill>
              </fill>
            </x14:dxf>
          </x14:cfRule>
          <xm:sqref>G82:AK83</xm:sqref>
        </x14:conditionalFormatting>
        <x14:conditionalFormatting xmlns:xm="http://schemas.microsoft.com/office/excel/2006/main">
          <x14:cfRule type="containsText" priority="64" operator="containsText" id="{25661A35-D32C-4954-9A86-78BA252F1DD4}">
            <xm:f>NOT(ISERROR(SEARCH(プルダウン!$D$4,G84)))</xm:f>
            <xm:f>プルダウン!$D$4</xm:f>
            <x14:dxf>
              <font>
                <b/>
                <i val="0"/>
                <color rgb="FF9C0006"/>
              </font>
              <fill>
                <patternFill>
                  <bgColor rgb="FFFFC7CE"/>
                </patternFill>
              </fill>
            </x14:dxf>
          </x14:cfRule>
          <x14:cfRule type="containsText" priority="63" operator="containsText" id="{A562A9E7-2B9C-4214-A7D8-859F5538B82D}">
            <xm:f>NOT(ISERROR(SEARCH(プルダウン!$D$5,G84)))</xm:f>
            <xm:f>プルダウン!$D$5</xm:f>
            <x14:dxf>
              <font>
                <color rgb="FF9C6500"/>
              </font>
              <fill>
                <patternFill>
                  <bgColor rgb="FFFFEB9C"/>
                </patternFill>
              </fill>
            </x14:dxf>
          </x14:cfRule>
          <xm:sqref>G84:AK85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3000000}">
          <x14:formula1>
            <xm:f>プルダウン!$A$3:$A$9</xm:f>
          </x14:formula1>
          <xm:sqref>G69:AK69 G75:AI75 G15:AJ15 G21:AK21 G27:AJ27 G33:AK33 G39:AK39 G45:AK45 G51:AK51 G57:AJ57 G63:AK63 G81:AK81</xm:sqref>
        </x14:dataValidation>
        <x14:dataValidation type="list" allowBlank="1" showInputMessage="1" showErrorMessage="1" xr:uid="{00000000-0002-0000-0000-000004000000}">
          <x14:formula1>
            <xm:f>プルダウン!$B$3:$B$9</xm:f>
          </x14:formula1>
          <xm:sqref>G40:AK40 G22:AK22 G52:AK52 G34:AK34 G82:AK82 G46:AJ46 G28:AJ28 G58:AJ58 G64:AK64 G70:AK70 G76:AI76 G16:AJ16</xm:sqref>
        </x14:dataValidation>
        <x14:dataValidation type="list" allowBlank="1" showInputMessage="1" showErrorMessage="1" xr:uid="{00000000-0002-0000-0000-000005000000}">
          <x14:formula1>
            <xm:f>プルダウン!$D$3:$D$5</xm:f>
          </x14:formula1>
          <xm:sqref>G24:AK25 G30:AJ31 G60:AJ61 G36:AK37 G72:AK73 G18:AJ19 G48:AJ49 G66:AK67 G78:AI79 G42:AK43 G84:AK85 G54:AK55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AK56"/>
  <sheetViews>
    <sheetView showGridLines="0" view="pageBreakPreview" zoomScale="85" zoomScaleNormal="100" zoomScaleSheetLayoutView="85" workbookViewId="0"/>
  </sheetViews>
  <sheetFormatPr defaultRowHeight="13.5" x14ac:dyDescent="0.15"/>
  <cols>
    <col min="1" max="6" width="5.375" customWidth="1"/>
    <col min="7" max="31" width="3" style="3" customWidth="1"/>
    <col min="32" max="36" width="3" customWidth="1"/>
    <col min="37" max="37" width="10.25" customWidth="1"/>
    <col min="132" max="132" width="9" customWidth="1"/>
  </cols>
  <sheetData>
    <row r="1" spans="1:37" ht="16.899999999999999" customHeight="1" x14ac:dyDescent="0.15">
      <c r="A1" s="56" t="s">
        <v>83</v>
      </c>
    </row>
    <row r="2" spans="1:37" ht="30" customHeight="1" x14ac:dyDescent="0.15">
      <c r="A2" s="1" t="s">
        <v>84</v>
      </c>
      <c r="B2" s="2"/>
      <c r="C2" s="2"/>
      <c r="D2" s="2"/>
      <c r="E2" s="2"/>
      <c r="G2" s="32"/>
      <c r="H2" s="67" t="s">
        <v>53</v>
      </c>
      <c r="I2" s="68"/>
      <c r="J2" s="68"/>
      <c r="K2" s="69"/>
      <c r="L2" s="68"/>
      <c r="M2" s="69"/>
      <c r="N2" s="69"/>
      <c r="O2" s="69"/>
      <c r="P2" s="69"/>
      <c r="Q2" s="69"/>
      <c r="R2" s="69"/>
      <c r="S2" s="69"/>
      <c r="T2" s="69"/>
      <c r="U2" s="69"/>
      <c r="V2" s="69"/>
      <c r="W2" s="69"/>
      <c r="X2" s="69"/>
      <c r="Y2" s="69"/>
      <c r="Z2" s="69"/>
      <c r="AA2" s="69"/>
      <c r="AB2" s="69"/>
      <c r="AC2" s="69"/>
      <c r="AD2" s="69"/>
      <c r="AE2" s="69"/>
      <c r="AF2" s="70"/>
      <c r="AG2" s="70"/>
      <c r="AH2" s="70"/>
      <c r="AI2" s="70"/>
      <c r="AJ2" s="70"/>
      <c r="AK2" s="70"/>
    </row>
    <row r="3" spans="1:37" ht="20.25" customHeight="1" x14ac:dyDescent="0.15">
      <c r="A3" s="1"/>
      <c r="B3" s="2"/>
      <c r="C3" s="2"/>
      <c r="D3" s="2"/>
      <c r="E3" s="2"/>
      <c r="F3" s="2"/>
      <c r="G3" s="32"/>
      <c r="H3" s="32"/>
      <c r="I3" s="32"/>
      <c r="J3" s="32"/>
      <c r="K3" s="32"/>
      <c r="L3" s="32"/>
    </row>
    <row r="4" spans="1:37" ht="20.25" customHeight="1" x14ac:dyDescent="0.15">
      <c r="A4" s="54" t="s">
        <v>85</v>
      </c>
      <c r="B4" s="2"/>
      <c r="C4" s="2"/>
      <c r="D4" s="2"/>
      <c r="E4" s="2"/>
      <c r="F4" s="2"/>
      <c r="G4" s="32"/>
      <c r="H4" s="32"/>
      <c r="I4" s="32"/>
      <c r="J4" s="32"/>
      <c r="K4" s="32"/>
      <c r="L4" s="32"/>
    </row>
    <row r="5" spans="1:37" ht="20.25" customHeight="1" x14ac:dyDescent="0.15">
      <c r="A5" s="48" t="s">
        <v>44</v>
      </c>
      <c r="B5" s="144" t="s">
        <v>62</v>
      </c>
      <c r="C5" s="144"/>
      <c r="D5" s="144"/>
      <c r="E5" s="144"/>
      <c r="F5" s="144"/>
      <c r="G5" s="144"/>
      <c r="H5" s="144"/>
      <c r="I5" s="144"/>
      <c r="J5" s="144"/>
      <c r="K5" s="144"/>
      <c r="L5" s="144"/>
      <c r="M5" s="144"/>
    </row>
    <row r="6" spans="1:37" ht="20.25" customHeight="1" x14ac:dyDescent="0.15">
      <c r="A6" s="55"/>
      <c r="B6" s="32"/>
      <c r="C6" s="32"/>
      <c r="D6" s="32"/>
      <c r="E6" s="32"/>
      <c r="F6" s="32"/>
      <c r="G6" s="32"/>
      <c r="H6" s="32"/>
      <c r="I6" s="32"/>
      <c r="J6" s="32"/>
      <c r="K6" s="32"/>
      <c r="L6" s="32"/>
      <c r="M6" s="32"/>
    </row>
    <row r="7" spans="1:37" ht="20.25" customHeight="1" x14ac:dyDescent="0.15">
      <c r="A7" s="54" t="s">
        <v>86</v>
      </c>
      <c r="B7" s="2"/>
      <c r="D7" s="2"/>
      <c r="E7" s="2"/>
      <c r="F7" s="3"/>
      <c r="I7" s="2"/>
      <c r="J7" s="2"/>
      <c r="K7" s="32"/>
      <c r="L7" s="32"/>
      <c r="M7" s="32"/>
      <c r="N7" s="32"/>
      <c r="O7" s="32"/>
      <c r="P7" s="32"/>
    </row>
    <row r="8" spans="1:37" ht="20.25" customHeight="1" x14ac:dyDescent="0.15">
      <c r="A8" s="48" t="s">
        <v>44</v>
      </c>
      <c r="B8" s="144" t="s">
        <v>87</v>
      </c>
      <c r="C8" s="144"/>
      <c r="D8" s="144"/>
      <c r="E8" s="144"/>
      <c r="F8" s="144"/>
      <c r="G8" s="144"/>
      <c r="H8" s="144"/>
      <c r="I8" s="144"/>
      <c r="J8" s="144"/>
      <c r="K8" s="144"/>
      <c r="L8" s="144"/>
      <c r="M8" s="144"/>
    </row>
    <row r="9" spans="1:37" ht="20.25" customHeight="1" x14ac:dyDescent="0.15">
      <c r="A9" s="55"/>
      <c r="B9" s="32"/>
      <c r="C9" s="32"/>
      <c r="D9" s="32"/>
      <c r="E9" s="32"/>
      <c r="F9" s="32"/>
      <c r="G9" s="32"/>
      <c r="H9" s="32"/>
      <c r="I9" s="32"/>
      <c r="J9" s="32"/>
      <c r="K9" s="32"/>
      <c r="L9" s="32"/>
      <c r="M9" s="32"/>
    </row>
    <row r="10" spans="1:37" ht="20.25" customHeight="1" thickBot="1" x14ac:dyDescent="0.2">
      <c r="A10" s="71" t="s">
        <v>88</v>
      </c>
      <c r="B10" s="42"/>
      <c r="C10" s="42"/>
      <c r="D10" s="42"/>
      <c r="E10" s="42"/>
      <c r="F10" s="2"/>
      <c r="G10" s="32"/>
      <c r="H10" s="32"/>
      <c r="I10" s="32"/>
      <c r="J10" s="32"/>
      <c r="K10" s="32"/>
      <c r="L10" s="32"/>
      <c r="S10" s="72"/>
      <c r="AF10" s="23"/>
    </row>
    <row r="11" spans="1:37" ht="17.25" x14ac:dyDescent="0.15">
      <c r="A11" s="150" t="s">
        <v>89</v>
      </c>
      <c r="B11" s="151"/>
      <c r="C11" s="151"/>
      <c r="D11" s="151"/>
      <c r="E11" s="151"/>
      <c r="F11" s="152" t="s">
        <v>90</v>
      </c>
      <c r="G11" s="152"/>
      <c r="H11" s="152"/>
      <c r="I11" s="152"/>
      <c r="J11" s="152"/>
      <c r="K11" s="152"/>
      <c r="L11" s="152"/>
      <c r="M11" s="152" t="s">
        <v>91</v>
      </c>
      <c r="N11" s="152"/>
      <c r="O11" s="152"/>
      <c r="P11" s="152"/>
      <c r="Q11" s="152"/>
      <c r="R11" s="152"/>
      <c r="S11" s="152" t="s">
        <v>92</v>
      </c>
      <c r="T11" s="152"/>
      <c r="U11" s="152"/>
      <c r="V11" s="152"/>
      <c r="W11" s="152"/>
      <c r="X11" s="152"/>
      <c r="Y11" s="152" t="s">
        <v>93</v>
      </c>
      <c r="Z11" s="152"/>
      <c r="AA11" s="152"/>
      <c r="AB11" s="152"/>
      <c r="AC11" s="152"/>
      <c r="AD11" s="152"/>
      <c r="AE11" s="161"/>
      <c r="AF11" s="162" t="s">
        <v>94</v>
      </c>
      <c r="AG11" s="163"/>
      <c r="AH11" s="163"/>
      <c r="AI11" s="163"/>
      <c r="AJ11" s="163"/>
      <c r="AK11" s="164"/>
    </row>
    <row r="12" spans="1:37" ht="17.25" x14ac:dyDescent="0.15">
      <c r="A12" s="153" t="s">
        <v>95</v>
      </c>
      <c r="B12" s="154"/>
      <c r="C12" s="154"/>
      <c r="D12" s="154"/>
      <c r="E12" s="154"/>
      <c r="F12" s="155" t="s">
        <v>96</v>
      </c>
      <c r="G12" s="155"/>
      <c r="H12" s="155"/>
      <c r="I12" s="155"/>
      <c r="J12" s="155"/>
      <c r="K12" s="155"/>
      <c r="L12" s="155"/>
      <c r="M12" s="155">
        <f t="shared" ref="M12:M18" si="0">M24+M35</f>
        <v>61</v>
      </c>
      <c r="N12" s="155"/>
      <c r="O12" s="155"/>
      <c r="P12" s="155"/>
      <c r="Q12" s="155"/>
      <c r="R12" s="155"/>
      <c r="S12" s="155">
        <f t="shared" ref="S12:S19" si="1">S24+S35</f>
        <v>19</v>
      </c>
      <c r="T12" s="155"/>
      <c r="U12" s="155"/>
      <c r="V12" s="155"/>
      <c r="W12" s="155"/>
      <c r="X12" s="155"/>
      <c r="Y12" s="156">
        <f>S12/M12</f>
        <v>0.31147540983606559</v>
      </c>
      <c r="Z12" s="156"/>
      <c r="AA12" s="156"/>
      <c r="AB12" s="156"/>
      <c r="AC12" s="156"/>
      <c r="AD12" s="156"/>
      <c r="AE12" s="157"/>
      <c r="AF12" s="158" t="s">
        <v>64</v>
      </c>
      <c r="AG12" s="159"/>
      <c r="AH12" s="159"/>
      <c r="AI12" s="159"/>
      <c r="AJ12" s="159"/>
      <c r="AK12" s="160"/>
    </row>
    <row r="13" spans="1:37" ht="17.25" x14ac:dyDescent="0.15">
      <c r="A13" s="153"/>
      <c r="B13" s="154"/>
      <c r="C13" s="154"/>
      <c r="D13" s="154"/>
      <c r="E13" s="154"/>
      <c r="F13" s="155" t="s">
        <v>97</v>
      </c>
      <c r="G13" s="155"/>
      <c r="H13" s="155"/>
      <c r="I13" s="155"/>
      <c r="J13" s="155"/>
      <c r="K13" s="155"/>
      <c r="L13" s="155"/>
      <c r="M13" s="155">
        <f t="shared" si="0"/>
        <v>61</v>
      </c>
      <c r="N13" s="155"/>
      <c r="O13" s="155"/>
      <c r="P13" s="155"/>
      <c r="Q13" s="155"/>
      <c r="R13" s="155"/>
      <c r="S13" s="155">
        <f t="shared" si="1"/>
        <v>19</v>
      </c>
      <c r="T13" s="155"/>
      <c r="U13" s="155"/>
      <c r="V13" s="155"/>
      <c r="W13" s="155"/>
      <c r="X13" s="155"/>
      <c r="Y13" s="156">
        <f t="shared" ref="Y13:Y19" si="2">S13/M13</f>
        <v>0.31147540983606559</v>
      </c>
      <c r="Z13" s="156"/>
      <c r="AA13" s="156"/>
      <c r="AB13" s="156"/>
      <c r="AC13" s="156"/>
      <c r="AD13" s="156"/>
      <c r="AE13" s="157"/>
      <c r="AF13" s="158" t="s">
        <v>64</v>
      </c>
      <c r="AG13" s="159"/>
      <c r="AH13" s="159"/>
      <c r="AI13" s="159"/>
      <c r="AJ13" s="159"/>
      <c r="AK13" s="160"/>
    </row>
    <row r="14" spans="1:37" ht="17.25" x14ac:dyDescent="0.15">
      <c r="A14" s="153"/>
      <c r="B14" s="154"/>
      <c r="C14" s="154"/>
      <c r="D14" s="154"/>
      <c r="E14" s="154"/>
      <c r="F14" s="155" t="s">
        <v>98</v>
      </c>
      <c r="G14" s="155"/>
      <c r="H14" s="155"/>
      <c r="I14" s="155"/>
      <c r="J14" s="155"/>
      <c r="K14" s="155"/>
      <c r="L14" s="155"/>
      <c r="M14" s="155">
        <f t="shared" si="0"/>
        <v>61</v>
      </c>
      <c r="N14" s="155"/>
      <c r="O14" s="155"/>
      <c r="P14" s="155"/>
      <c r="Q14" s="155"/>
      <c r="R14" s="155"/>
      <c r="S14" s="155">
        <f t="shared" si="1"/>
        <v>19</v>
      </c>
      <c r="T14" s="155"/>
      <c r="U14" s="155"/>
      <c r="V14" s="155"/>
      <c r="W14" s="155"/>
      <c r="X14" s="155"/>
      <c r="Y14" s="156">
        <f t="shared" si="2"/>
        <v>0.31147540983606559</v>
      </c>
      <c r="Z14" s="156"/>
      <c r="AA14" s="156"/>
      <c r="AB14" s="156"/>
      <c r="AC14" s="156"/>
      <c r="AD14" s="156"/>
      <c r="AE14" s="157"/>
      <c r="AF14" s="158" t="s">
        <v>64</v>
      </c>
      <c r="AG14" s="159"/>
      <c r="AH14" s="159"/>
      <c r="AI14" s="159"/>
      <c r="AJ14" s="159"/>
      <c r="AK14" s="160"/>
    </row>
    <row r="15" spans="1:37" ht="17.25" x14ac:dyDescent="0.15">
      <c r="A15" s="153" t="s">
        <v>99</v>
      </c>
      <c r="B15" s="154"/>
      <c r="C15" s="154"/>
      <c r="D15" s="154"/>
      <c r="E15" s="154"/>
      <c r="F15" s="155" t="s">
        <v>100</v>
      </c>
      <c r="G15" s="155"/>
      <c r="H15" s="155"/>
      <c r="I15" s="155"/>
      <c r="J15" s="155"/>
      <c r="K15" s="155"/>
      <c r="L15" s="155"/>
      <c r="M15" s="155">
        <f t="shared" si="0"/>
        <v>56</v>
      </c>
      <c r="N15" s="155"/>
      <c r="O15" s="155"/>
      <c r="P15" s="155"/>
      <c r="Q15" s="155"/>
      <c r="R15" s="155"/>
      <c r="S15" s="155">
        <f t="shared" si="1"/>
        <v>17</v>
      </c>
      <c r="T15" s="155"/>
      <c r="U15" s="155"/>
      <c r="V15" s="155"/>
      <c r="W15" s="155"/>
      <c r="X15" s="155"/>
      <c r="Y15" s="156">
        <f t="shared" si="2"/>
        <v>0.30357142857142855</v>
      </c>
      <c r="Z15" s="156"/>
      <c r="AA15" s="156"/>
      <c r="AB15" s="156"/>
      <c r="AC15" s="156"/>
      <c r="AD15" s="156"/>
      <c r="AE15" s="157"/>
      <c r="AF15" s="158" t="s">
        <v>64</v>
      </c>
      <c r="AG15" s="159"/>
      <c r="AH15" s="159"/>
      <c r="AI15" s="159"/>
      <c r="AJ15" s="159"/>
      <c r="AK15" s="160"/>
    </row>
    <row r="16" spans="1:37" ht="17.25" x14ac:dyDescent="0.15">
      <c r="A16" s="153"/>
      <c r="B16" s="154"/>
      <c r="C16" s="154"/>
      <c r="D16" s="154"/>
      <c r="E16" s="154"/>
      <c r="F16" s="155" t="s">
        <v>101</v>
      </c>
      <c r="G16" s="155"/>
      <c r="H16" s="155"/>
      <c r="I16" s="155"/>
      <c r="J16" s="155"/>
      <c r="K16" s="155"/>
      <c r="L16" s="155"/>
      <c r="M16" s="155">
        <f t="shared" si="0"/>
        <v>56</v>
      </c>
      <c r="N16" s="155"/>
      <c r="O16" s="155"/>
      <c r="P16" s="155"/>
      <c r="Q16" s="155"/>
      <c r="R16" s="155"/>
      <c r="S16" s="155">
        <f t="shared" si="1"/>
        <v>17</v>
      </c>
      <c r="T16" s="155"/>
      <c r="U16" s="155"/>
      <c r="V16" s="155"/>
      <c r="W16" s="155"/>
      <c r="X16" s="155"/>
      <c r="Y16" s="156">
        <f t="shared" si="2"/>
        <v>0.30357142857142855</v>
      </c>
      <c r="Z16" s="156"/>
      <c r="AA16" s="156"/>
      <c r="AB16" s="156"/>
      <c r="AC16" s="156"/>
      <c r="AD16" s="156"/>
      <c r="AE16" s="157"/>
      <c r="AF16" s="158" t="s">
        <v>64</v>
      </c>
      <c r="AG16" s="159"/>
      <c r="AH16" s="159"/>
      <c r="AI16" s="159"/>
      <c r="AJ16" s="159"/>
      <c r="AK16" s="160"/>
    </row>
    <row r="17" spans="1:37" ht="17.25" x14ac:dyDescent="0.15">
      <c r="A17" s="153"/>
      <c r="B17" s="154"/>
      <c r="C17" s="154"/>
      <c r="D17" s="154"/>
      <c r="E17" s="154"/>
      <c r="F17" s="155" t="s">
        <v>102</v>
      </c>
      <c r="G17" s="155"/>
      <c r="H17" s="155"/>
      <c r="I17" s="155"/>
      <c r="J17" s="155"/>
      <c r="K17" s="155"/>
      <c r="L17" s="155"/>
      <c r="M17" s="155">
        <f t="shared" si="0"/>
        <v>56</v>
      </c>
      <c r="N17" s="155"/>
      <c r="O17" s="155"/>
      <c r="P17" s="155"/>
      <c r="Q17" s="155"/>
      <c r="R17" s="155"/>
      <c r="S17" s="155">
        <f t="shared" si="1"/>
        <v>17</v>
      </c>
      <c r="T17" s="155"/>
      <c r="U17" s="155"/>
      <c r="V17" s="155"/>
      <c r="W17" s="155"/>
      <c r="X17" s="155"/>
      <c r="Y17" s="156">
        <f t="shared" si="2"/>
        <v>0.30357142857142855</v>
      </c>
      <c r="Z17" s="156"/>
      <c r="AA17" s="156"/>
      <c r="AB17" s="156"/>
      <c r="AC17" s="156"/>
      <c r="AD17" s="156"/>
      <c r="AE17" s="157"/>
      <c r="AF17" s="158" t="s">
        <v>64</v>
      </c>
      <c r="AG17" s="159"/>
      <c r="AH17" s="159"/>
      <c r="AI17" s="159"/>
      <c r="AJ17" s="159"/>
      <c r="AK17" s="160"/>
    </row>
    <row r="18" spans="1:37" ht="17.25" x14ac:dyDescent="0.15">
      <c r="A18" s="153" t="s">
        <v>103</v>
      </c>
      <c r="B18" s="154"/>
      <c r="C18" s="154"/>
      <c r="D18" s="154"/>
      <c r="E18" s="154"/>
      <c r="F18" s="155" t="s">
        <v>104</v>
      </c>
      <c r="G18" s="155"/>
      <c r="H18" s="155"/>
      <c r="I18" s="155"/>
      <c r="J18" s="155"/>
      <c r="K18" s="155"/>
      <c r="L18" s="155"/>
      <c r="M18" s="155">
        <f t="shared" si="0"/>
        <v>20</v>
      </c>
      <c r="N18" s="155"/>
      <c r="O18" s="155"/>
      <c r="P18" s="155"/>
      <c r="Q18" s="155"/>
      <c r="R18" s="155"/>
      <c r="S18" s="155">
        <f t="shared" si="1"/>
        <v>6</v>
      </c>
      <c r="T18" s="155"/>
      <c r="U18" s="155"/>
      <c r="V18" s="155"/>
      <c r="W18" s="155"/>
      <c r="X18" s="155"/>
      <c r="Y18" s="156">
        <f t="shared" si="2"/>
        <v>0.3</v>
      </c>
      <c r="Z18" s="156"/>
      <c r="AA18" s="156"/>
      <c r="AB18" s="156"/>
      <c r="AC18" s="156"/>
      <c r="AD18" s="156"/>
      <c r="AE18" s="157"/>
      <c r="AF18" s="158" t="s">
        <v>64</v>
      </c>
      <c r="AG18" s="159"/>
      <c r="AH18" s="159"/>
      <c r="AI18" s="159"/>
      <c r="AJ18" s="159"/>
      <c r="AK18" s="160"/>
    </row>
    <row r="19" spans="1:37" ht="18" thickBot="1" x14ac:dyDescent="0.2">
      <c r="A19" s="165" t="s">
        <v>105</v>
      </c>
      <c r="B19" s="166"/>
      <c r="C19" s="166"/>
      <c r="D19" s="166"/>
      <c r="E19" s="166"/>
      <c r="F19" s="167" t="s">
        <v>106</v>
      </c>
      <c r="G19" s="167"/>
      <c r="H19" s="167"/>
      <c r="I19" s="167"/>
      <c r="J19" s="167"/>
      <c r="K19" s="167"/>
      <c r="L19" s="167"/>
      <c r="M19" s="167">
        <f>M30+M42</f>
        <v>40</v>
      </c>
      <c r="N19" s="167"/>
      <c r="O19" s="167"/>
      <c r="P19" s="167"/>
      <c r="Q19" s="167"/>
      <c r="R19" s="167"/>
      <c r="S19" s="167">
        <f t="shared" si="1"/>
        <v>12</v>
      </c>
      <c r="T19" s="167"/>
      <c r="U19" s="167"/>
      <c r="V19" s="167"/>
      <c r="W19" s="167"/>
      <c r="X19" s="167"/>
      <c r="Y19" s="168">
        <f t="shared" si="2"/>
        <v>0.3</v>
      </c>
      <c r="Z19" s="168"/>
      <c r="AA19" s="168"/>
      <c r="AB19" s="168"/>
      <c r="AC19" s="168"/>
      <c r="AD19" s="168"/>
      <c r="AE19" s="169"/>
      <c r="AF19" s="170" t="s">
        <v>64</v>
      </c>
      <c r="AG19" s="171"/>
      <c r="AH19" s="171"/>
      <c r="AI19" s="171"/>
      <c r="AJ19" s="171"/>
      <c r="AK19" s="172"/>
    </row>
    <row r="20" spans="1:37" ht="20.25" customHeight="1" x14ac:dyDescent="0.15">
      <c r="A20" s="1"/>
      <c r="B20" s="2"/>
      <c r="C20" s="2"/>
      <c r="D20" s="2"/>
      <c r="E20" s="2"/>
      <c r="F20" s="2"/>
      <c r="G20" s="32"/>
      <c r="H20" s="32"/>
      <c r="I20" s="32"/>
      <c r="J20" s="32"/>
      <c r="K20" s="32"/>
      <c r="L20" s="32"/>
      <c r="S20" s="72"/>
      <c r="AF20" s="23"/>
    </row>
    <row r="21" spans="1:37" ht="20.25" customHeight="1" x14ac:dyDescent="0.15">
      <c r="A21" s="1"/>
      <c r="B21" s="2"/>
      <c r="C21" s="2"/>
      <c r="D21" s="2"/>
      <c r="E21" s="2"/>
      <c r="F21" s="2"/>
      <c r="G21" s="32"/>
      <c r="H21" s="32"/>
      <c r="I21" s="32"/>
      <c r="J21" s="32"/>
      <c r="K21" s="32"/>
      <c r="L21" s="32"/>
      <c r="S21" s="72"/>
      <c r="AF21" s="23"/>
    </row>
    <row r="22" spans="1:37" ht="20.25" customHeight="1" thickBot="1" x14ac:dyDescent="0.2">
      <c r="A22" s="71" t="s">
        <v>107</v>
      </c>
      <c r="B22" s="42"/>
      <c r="C22" s="42"/>
      <c r="D22" s="42"/>
      <c r="E22" s="42"/>
      <c r="F22" s="2"/>
      <c r="G22" s="32"/>
      <c r="H22" s="32"/>
      <c r="I22" s="32"/>
      <c r="J22" s="32"/>
      <c r="K22" s="32"/>
      <c r="L22" s="32"/>
      <c r="S22" s="72"/>
      <c r="AF22" s="23"/>
    </row>
    <row r="23" spans="1:37" ht="17.25" x14ac:dyDescent="0.15">
      <c r="A23" s="173" t="s">
        <v>89</v>
      </c>
      <c r="B23" s="173"/>
      <c r="C23" s="173"/>
      <c r="D23" s="173"/>
      <c r="E23" s="173"/>
      <c r="F23" s="174" t="s">
        <v>90</v>
      </c>
      <c r="G23" s="174"/>
      <c r="H23" s="174"/>
      <c r="I23" s="174"/>
      <c r="J23" s="174"/>
      <c r="K23" s="174"/>
      <c r="L23" s="174"/>
      <c r="M23" s="174" t="s">
        <v>91</v>
      </c>
      <c r="N23" s="174"/>
      <c r="O23" s="174"/>
      <c r="P23" s="174"/>
      <c r="Q23" s="174"/>
      <c r="R23" s="174"/>
      <c r="S23" s="174" t="s">
        <v>92</v>
      </c>
      <c r="T23" s="174"/>
      <c r="U23" s="174"/>
      <c r="V23" s="174"/>
      <c r="W23" s="174"/>
      <c r="X23" s="174"/>
      <c r="Y23" s="174" t="s">
        <v>93</v>
      </c>
      <c r="Z23" s="174"/>
      <c r="AA23" s="174"/>
      <c r="AB23" s="174"/>
      <c r="AC23" s="174"/>
      <c r="AD23" s="174"/>
      <c r="AE23" s="175"/>
      <c r="AF23" s="162" t="s">
        <v>108</v>
      </c>
      <c r="AG23" s="163"/>
      <c r="AH23" s="163"/>
      <c r="AI23" s="163"/>
      <c r="AJ23" s="163"/>
      <c r="AK23" s="164"/>
    </row>
    <row r="24" spans="1:37" ht="17.25" x14ac:dyDescent="0.15">
      <c r="A24" s="154" t="s">
        <v>95</v>
      </c>
      <c r="B24" s="154"/>
      <c r="C24" s="154"/>
      <c r="D24" s="154"/>
      <c r="E24" s="154"/>
      <c r="F24" s="155" t="s">
        <v>96</v>
      </c>
      <c r="G24" s="155"/>
      <c r="H24" s="155"/>
      <c r="I24" s="155"/>
      <c r="J24" s="155"/>
      <c r="K24" s="155"/>
      <c r="L24" s="155"/>
      <c r="M24" s="155">
        <v>30</v>
      </c>
      <c r="N24" s="155"/>
      <c r="O24" s="155"/>
      <c r="P24" s="155"/>
      <c r="Q24" s="155"/>
      <c r="R24" s="155"/>
      <c r="S24" s="155">
        <v>9</v>
      </c>
      <c r="T24" s="155"/>
      <c r="U24" s="155"/>
      <c r="V24" s="155"/>
      <c r="W24" s="155"/>
      <c r="X24" s="155"/>
      <c r="Y24" s="156">
        <f t="shared" ref="Y24:Y31" si="3">S24/M24</f>
        <v>0.3</v>
      </c>
      <c r="Z24" s="156"/>
      <c r="AA24" s="156"/>
      <c r="AB24" s="156"/>
      <c r="AC24" s="156"/>
      <c r="AD24" s="156"/>
      <c r="AE24" s="157"/>
      <c r="AF24" s="158" t="s">
        <v>64</v>
      </c>
      <c r="AG24" s="159"/>
      <c r="AH24" s="159"/>
      <c r="AI24" s="159"/>
      <c r="AJ24" s="159"/>
      <c r="AK24" s="160"/>
    </row>
    <row r="25" spans="1:37" ht="17.25" x14ac:dyDescent="0.15">
      <c r="A25" s="154"/>
      <c r="B25" s="154"/>
      <c r="C25" s="154"/>
      <c r="D25" s="154"/>
      <c r="E25" s="154"/>
      <c r="F25" s="155" t="s">
        <v>97</v>
      </c>
      <c r="G25" s="155"/>
      <c r="H25" s="155"/>
      <c r="I25" s="155"/>
      <c r="J25" s="155"/>
      <c r="K25" s="155"/>
      <c r="L25" s="155"/>
      <c r="M25" s="155">
        <v>30</v>
      </c>
      <c r="N25" s="155"/>
      <c r="O25" s="155"/>
      <c r="P25" s="155"/>
      <c r="Q25" s="155"/>
      <c r="R25" s="155"/>
      <c r="S25" s="155">
        <v>9</v>
      </c>
      <c r="T25" s="155"/>
      <c r="U25" s="155"/>
      <c r="V25" s="155"/>
      <c r="W25" s="155"/>
      <c r="X25" s="155"/>
      <c r="Y25" s="156">
        <f t="shared" si="3"/>
        <v>0.3</v>
      </c>
      <c r="Z25" s="156"/>
      <c r="AA25" s="156"/>
      <c r="AB25" s="156"/>
      <c r="AC25" s="156"/>
      <c r="AD25" s="156"/>
      <c r="AE25" s="157"/>
      <c r="AF25" s="158" t="s">
        <v>64</v>
      </c>
      <c r="AG25" s="159"/>
      <c r="AH25" s="159"/>
      <c r="AI25" s="159"/>
      <c r="AJ25" s="159"/>
      <c r="AK25" s="160"/>
    </row>
    <row r="26" spans="1:37" ht="17.25" x14ac:dyDescent="0.15">
      <c r="A26" s="154"/>
      <c r="B26" s="154"/>
      <c r="C26" s="154"/>
      <c r="D26" s="154"/>
      <c r="E26" s="154"/>
      <c r="F26" s="155" t="s">
        <v>98</v>
      </c>
      <c r="G26" s="155"/>
      <c r="H26" s="155"/>
      <c r="I26" s="155"/>
      <c r="J26" s="155"/>
      <c r="K26" s="155"/>
      <c r="L26" s="155"/>
      <c r="M26" s="155">
        <v>30</v>
      </c>
      <c r="N26" s="155"/>
      <c r="O26" s="155"/>
      <c r="P26" s="155"/>
      <c r="Q26" s="155"/>
      <c r="R26" s="155"/>
      <c r="S26" s="155">
        <v>9</v>
      </c>
      <c r="T26" s="155"/>
      <c r="U26" s="155"/>
      <c r="V26" s="155"/>
      <c r="W26" s="155"/>
      <c r="X26" s="155"/>
      <c r="Y26" s="156">
        <f t="shared" si="3"/>
        <v>0.3</v>
      </c>
      <c r="Z26" s="156"/>
      <c r="AA26" s="156"/>
      <c r="AB26" s="156"/>
      <c r="AC26" s="156"/>
      <c r="AD26" s="156"/>
      <c r="AE26" s="157"/>
      <c r="AF26" s="158" t="s">
        <v>64</v>
      </c>
      <c r="AG26" s="159"/>
      <c r="AH26" s="159"/>
      <c r="AI26" s="159"/>
      <c r="AJ26" s="159"/>
      <c r="AK26" s="160"/>
    </row>
    <row r="27" spans="1:37" ht="17.25" x14ac:dyDescent="0.15">
      <c r="A27" s="154" t="s">
        <v>99</v>
      </c>
      <c r="B27" s="154"/>
      <c r="C27" s="154"/>
      <c r="D27" s="154"/>
      <c r="E27" s="154"/>
      <c r="F27" s="155" t="s">
        <v>100</v>
      </c>
      <c r="G27" s="155"/>
      <c r="H27" s="155"/>
      <c r="I27" s="155"/>
      <c r="J27" s="155"/>
      <c r="K27" s="155"/>
      <c r="L27" s="155"/>
      <c r="M27" s="176">
        <v>25</v>
      </c>
      <c r="N27" s="177"/>
      <c r="O27" s="177"/>
      <c r="P27" s="177"/>
      <c r="Q27" s="177"/>
      <c r="R27" s="178"/>
      <c r="S27" s="155">
        <v>8</v>
      </c>
      <c r="T27" s="155"/>
      <c r="U27" s="155"/>
      <c r="V27" s="155"/>
      <c r="W27" s="155"/>
      <c r="X27" s="155"/>
      <c r="Y27" s="156">
        <f t="shared" si="3"/>
        <v>0.32</v>
      </c>
      <c r="Z27" s="156"/>
      <c r="AA27" s="156"/>
      <c r="AB27" s="156"/>
      <c r="AC27" s="156"/>
      <c r="AD27" s="156"/>
      <c r="AE27" s="157"/>
      <c r="AF27" s="158" t="s">
        <v>64</v>
      </c>
      <c r="AG27" s="159"/>
      <c r="AH27" s="159"/>
      <c r="AI27" s="159"/>
      <c r="AJ27" s="159"/>
      <c r="AK27" s="160"/>
    </row>
    <row r="28" spans="1:37" ht="17.25" x14ac:dyDescent="0.15">
      <c r="A28" s="154"/>
      <c r="B28" s="154"/>
      <c r="C28" s="154"/>
      <c r="D28" s="154"/>
      <c r="E28" s="154"/>
      <c r="F28" s="155" t="s">
        <v>101</v>
      </c>
      <c r="G28" s="155"/>
      <c r="H28" s="155"/>
      <c r="I28" s="155"/>
      <c r="J28" s="155"/>
      <c r="K28" s="155"/>
      <c r="L28" s="155"/>
      <c r="M28" s="176">
        <v>25</v>
      </c>
      <c r="N28" s="177"/>
      <c r="O28" s="177"/>
      <c r="P28" s="177"/>
      <c r="Q28" s="177"/>
      <c r="R28" s="178"/>
      <c r="S28" s="155">
        <v>8</v>
      </c>
      <c r="T28" s="155"/>
      <c r="U28" s="155"/>
      <c r="V28" s="155"/>
      <c r="W28" s="155"/>
      <c r="X28" s="155"/>
      <c r="Y28" s="156">
        <f t="shared" si="3"/>
        <v>0.32</v>
      </c>
      <c r="Z28" s="156"/>
      <c r="AA28" s="156"/>
      <c r="AB28" s="156"/>
      <c r="AC28" s="156"/>
      <c r="AD28" s="156"/>
      <c r="AE28" s="157"/>
      <c r="AF28" s="158" t="s">
        <v>64</v>
      </c>
      <c r="AG28" s="159"/>
      <c r="AH28" s="159"/>
      <c r="AI28" s="159"/>
      <c r="AJ28" s="159"/>
      <c r="AK28" s="160"/>
    </row>
    <row r="29" spans="1:37" ht="17.25" x14ac:dyDescent="0.15">
      <c r="A29" s="154"/>
      <c r="B29" s="154"/>
      <c r="C29" s="154"/>
      <c r="D29" s="154"/>
      <c r="E29" s="154"/>
      <c r="F29" s="155" t="s">
        <v>102</v>
      </c>
      <c r="G29" s="155"/>
      <c r="H29" s="155"/>
      <c r="I29" s="155"/>
      <c r="J29" s="155"/>
      <c r="K29" s="155"/>
      <c r="L29" s="155"/>
      <c r="M29" s="176">
        <v>25</v>
      </c>
      <c r="N29" s="177"/>
      <c r="O29" s="177"/>
      <c r="P29" s="177"/>
      <c r="Q29" s="177"/>
      <c r="R29" s="178"/>
      <c r="S29" s="155">
        <v>8</v>
      </c>
      <c r="T29" s="155"/>
      <c r="U29" s="155"/>
      <c r="V29" s="155"/>
      <c r="W29" s="155"/>
      <c r="X29" s="155"/>
      <c r="Y29" s="156">
        <f t="shared" si="3"/>
        <v>0.32</v>
      </c>
      <c r="Z29" s="156"/>
      <c r="AA29" s="156"/>
      <c r="AB29" s="156"/>
      <c r="AC29" s="156"/>
      <c r="AD29" s="156"/>
      <c r="AE29" s="157"/>
      <c r="AF29" s="158" t="s">
        <v>64</v>
      </c>
      <c r="AG29" s="159"/>
      <c r="AH29" s="159"/>
      <c r="AI29" s="159"/>
      <c r="AJ29" s="159"/>
      <c r="AK29" s="160"/>
    </row>
    <row r="30" spans="1:37" ht="17.25" x14ac:dyDescent="0.15">
      <c r="A30" s="154" t="s">
        <v>103</v>
      </c>
      <c r="B30" s="154"/>
      <c r="C30" s="154"/>
      <c r="D30" s="154"/>
      <c r="E30" s="154"/>
      <c r="F30" s="155" t="s">
        <v>104</v>
      </c>
      <c r="G30" s="155"/>
      <c r="H30" s="155"/>
      <c r="I30" s="155"/>
      <c r="J30" s="155"/>
      <c r="K30" s="155"/>
      <c r="L30" s="155"/>
      <c r="M30" s="155">
        <v>20</v>
      </c>
      <c r="N30" s="155"/>
      <c r="O30" s="155"/>
      <c r="P30" s="155"/>
      <c r="Q30" s="155"/>
      <c r="R30" s="155"/>
      <c r="S30" s="155">
        <v>6</v>
      </c>
      <c r="T30" s="155"/>
      <c r="U30" s="155"/>
      <c r="V30" s="155"/>
      <c r="W30" s="155"/>
      <c r="X30" s="155"/>
      <c r="Y30" s="156">
        <f t="shared" si="3"/>
        <v>0.3</v>
      </c>
      <c r="Z30" s="156"/>
      <c r="AA30" s="156"/>
      <c r="AB30" s="156"/>
      <c r="AC30" s="156"/>
      <c r="AD30" s="156"/>
      <c r="AE30" s="157"/>
      <c r="AF30" s="158" t="s">
        <v>64</v>
      </c>
      <c r="AG30" s="159"/>
      <c r="AH30" s="159"/>
      <c r="AI30" s="159"/>
      <c r="AJ30" s="159"/>
      <c r="AK30" s="160"/>
    </row>
    <row r="31" spans="1:37" ht="17.25" x14ac:dyDescent="0.15">
      <c r="A31" s="154" t="s">
        <v>105</v>
      </c>
      <c r="B31" s="154"/>
      <c r="C31" s="154"/>
      <c r="D31" s="154"/>
      <c r="E31" s="154"/>
      <c r="F31" s="155" t="s">
        <v>106</v>
      </c>
      <c r="G31" s="155"/>
      <c r="H31" s="155"/>
      <c r="I31" s="155"/>
      <c r="J31" s="155"/>
      <c r="K31" s="155"/>
      <c r="L31" s="155"/>
      <c r="M31" s="155">
        <v>20</v>
      </c>
      <c r="N31" s="155"/>
      <c r="O31" s="155"/>
      <c r="P31" s="155"/>
      <c r="Q31" s="155"/>
      <c r="R31" s="155"/>
      <c r="S31" s="155">
        <v>6</v>
      </c>
      <c r="T31" s="155"/>
      <c r="U31" s="155"/>
      <c r="V31" s="155"/>
      <c r="W31" s="155"/>
      <c r="X31" s="155"/>
      <c r="Y31" s="156">
        <f t="shared" si="3"/>
        <v>0.3</v>
      </c>
      <c r="Z31" s="156"/>
      <c r="AA31" s="156"/>
      <c r="AB31" s="156"/>
      <c r="AC31" s="156"/>
      <c r="AD31" s="156"/>
      <c r="AE31" s="157"/>
      <c r="AF31" s="179" t="s">
        <v>64</v>
      </c>
      <c r="AG31" s="180"/>
      <c r="AH31" s="180"/>
      <c r="AI31" s="180"/>
      <c r="AJ31" s="180"/>
      <c r="AK31" s="181"/>
    </row>
    <row r="32" spans="1:37" ht="17.25" x14ac:dyDescent="0.15">
      <c r="A32" s="73"/>
      <c r="B32" s="73"/>
      <c r="C32" s="73"/>
      <c r="D32" s="73"/>
      <c r="E32" s="73"/>
      <c r="F32" s="32"/>
      <c r="G32" s="32"/>
      <c r="H32" s="32"/>
      <c r="I32" s="32"/>
      <c r="J32" s="32"/>
      <c r="K32" s="32"/>
      <c r="L32" s="32"/>
      <c r="M32" s="32"/>
      <c r="N32" s="32"/>
      <c r="O32" s="32"/>
      <c r="P32" s="32"/>
      <c r="Q32" s="32"/>
      <c r="R32" s="32"/>
      <c r="S32" s="32"/>
      <c r="T32" s="32"/>
      <c r="U32" s="32"/>
      <c r="V32" s="32"/>
      <c r="W32" s="32"/>
      <c r="X32" s="32"/>
      <c r="Y32" s="74"/>
      <c r="Z32" s="74"/>
      <c r="AA32" s="74"/>
      <c r="AB32" s="74"/>
      <c r="AC32" s="74"/>
      <c r="AD32" s="74"/>
      <c r="AE32" s="74"/>
      <c r="AF32" s="2"/>
    </row>
    <row r="33" spans="1:37" ht="20.25" customHeight="1" thickBot="1" x14ac:dyDescent="0.2">
      <c r="A33" s="42" t="s">
        <v>109</v>
      </c>
      <c r="B33" s="42"/>
      <c r="C33" s="42"/>
      <c r="D33" s="42"/>
      <c r="E33" s="42"/>
      <c r="F33" s="2"/>
      <c r="G33" s="32"/>
      <c r="H33" s="32"/>
      <c r="I33" s="32"/>
      <c r="J33" s="32"/>
      <c r="K33" s="32"/>
      <c r="L33" s="32"/>
      <c r="S33" s="72"/>
      <c r="AF33" s="23"/>
    </row>
    <row r="34" spans="1:37" ht="17.25" x14ac:dyDescent="0.15">
      <c r="A34" s="173" t="s">
        <v>89</v>
      </c>
      <c r="B34" s="173"/>
      <c r="C34" s="173"/>
      <c r="D34" s="173"/>
      <c r="E34" s="173"/>
      <c r="F34" s="174" t="s">
        <v>90</v>
      </c>
      <c r="G34" s="174"/>
      <c r="H34" s="174"/>
      <c r="I34" s="174"/>
      <c r="J34" s="174"/>
      <c r="K34" s="174"/>
      <c r="L34" s="174"/>
      <c r="M34" s="174" t="s">
        <v>91</v>
      </c>
      <c r="N34" s="174"/>
      <c r="O34" s="174"/>
      <c r="P34" s="174"/>
      <c r="Q34" s="174"/>
      <c r="R34" s="174"/>
      <c r="S34" s="174" t="s">
        <v>92</v>
      </c>
      <c r="T34" s="174"/>
      <c r="U34" s="174"/>
      <c r="V34" s="174"/>
      <c r="W34" s="174"/>
      <c r="X34" s="174"/>
      <c r="Y34" s="174" t="s">
        <v>93</v>
      </c>
      <c r="Z34" s="174"/>
      <c r="AA34" s="174"/>
      <c r="AB34" s="174"/>
      <c r="AC34" s="174"/>
      <c r="AD34" s="174"/>
      <c r="AE34" s="175"/>
      <c r="AF34" s="162" t="s">
        <v>110</v>
      </c>
      <c r="AG34" s="163"/>
      <c r="AH34" s="163"/>
      <c r="AI34" s="163"/>
      <c r="AJ34" s="163"/>
      <c r="AK34" s="164"/>
    </row>
    <row r="35" spans="1:37" ht="17.25" x14ac:dyDescent="0.15">
      <c r="A35" s="154" t="s">
        <v>95</v>
      </c>
      <c r="B35" s="154"/>
      <c r="C35" s="154"/>
      <c r="D35" s="154"/>
      <c r="E35" s="154"/>
      <c r="F35" s="155" t="s">
        <v>96</v>
      </c>
      <c r="G35" s="155"/>
      <c r="H35" s="155"/>
      <c r="I35" s="155"/>
      <c r="J35" s="155"/>
      <c r="K35" s="155"/>
      <c r="L35" s="155"/>
      <c r="M35" s="155">
        <v>31</v>
      </c>
      <c r="N35" s="155"/>
      <c r="O35" s="155"/>
      <c r="P35" s="155"/>
      <c r="Q35" s="155"/>
      <c r="R35" s="155"/>
      <c r="S35" s="155">
        <v>10</v>
      </c>
      <c r="T35" s="155"/>
      <c r="U35" s="155"/>
      <c r="V35" s="155"/>
      <c r="W35" s="155"/>
      <c r="X35" s="155"/>
      <c r="Y35" s="156">
        <f t="shared" ref="Y35:Y42" si="4">S35/M35</f>
        <v>0.32258064516129031</v>
      </c>
      <c r="Z35" s="156"/>
      <c r="AA35" s="156"/>
      <c r="AB35" s="156"/>
      <c r="AC35" s="156"/>
      <c r="AD35" s="156"/>
      <c r="AE35" s="157"/>
      <c r="AF35" s="158" t="s">
        <v>64</v>
      </c>
      <c r="AG35" s="159"/>
      <c r="AH35" s="159"/>
      <c r="AI35" s="159"/>
      <c r="AJ35" s="159"/>
      <c r="AK35" s="160"/>
    </row>
    <row r="36" spans="1:37" ht="17.25" x14ac:dyDescent="0.15">
      <c r="A36" s="154"/>
      <c r="B36" s="154"/>
      <c r="C36" s="154"/>
      <c r="D36" s="154"/>
      <c r="E36" s="154"/>
      <c r="F36" s="155" t="s">
        <v>97</v>
      </c>
      <c r="G36" s="155"/>
      <c r="H36" s="155"/>
      <c r="I36" s="155"/>
      <c r="J36" s="155"/>
      <c r="K36" s="155"/>
      <c r="L36" s="155"/>
      <c r="M36" s="155">
        <v>31</v>
      </c>
      <c r="N36" s="155"/>
      <c r="O36" s="155"/>
      <c r="P36" s="155"/>
      <c r="Q36" s="155"/>
      <c r="R36" s="155"/>
      <c r="S36" s="155">
        <v>10</v>
      </c>
      <c r="T36" s="155"/>
      <c r="U36" s="155"/>
      <c r="V36" s="155"/>
      <c r="W36" s="155"/>
      <c r="X36" s="155"/>
      <c r="Y36" s="156">
        <f t="shared" si="4"/>
        <v>0.32258064516129031</v>
      </c>
      <c r="Z36" s="156"/>
      <c r="AA36" s="156"/>
      <c r="AB36" s="156"/>
      <c r="AC36" s="156"/>
      <c r="AD36" s="156"/>
      <c r="AE36" s="157"/>
      <c r="AF36" s="158" t="s">
        <v>64</v>
      </c>
      <c r="AG36" s="159"/>
      <c r="AH36" s="159"/>
      <c r="AI36" s="159"/>
      <c r="AJ36" s="159"/>
      <c r="AK36" s="160"/>
    </row>
    <row r="37" spans="1:37" ht="17.25" x14ac:dyDescent="0.15">
      <c r="A37" s="154"/>
      <c r="B37" s="154"/>
      <c r="C37" s="154"/>
      <c r="D37" s="154"/>
      <c r="E37" s="154"/>
      <c r="F37" s="155" t="s">
        <v>98</v>
      </c>
      <c r="G37" s="155"/>
      <c r="H37" s="155"/>
      <c r="I37" s="155"/>
      <c r="J37" s="155"/>
      <c r="K37" s="155"/>
      <c r="L37" s="155"/>
      <c r="M37" s="155">
        <v>31</v>
      </c>
      <c r="N37" s="155"/>
      <c r="O37" s="155"/>
      <c r="P37" s="155"/>
      <c r="Q37" s="155"/>
      <c r="R37" s="155"/>
      <c r="S37" s="155">
        <v>10</v>
      </c>
      <c r="T37" s="155"/>
      <c r="U37" s="155"/>
      <c r="V37" s="155"/>
      <c r="W37" s="155"/>
      <c r="X37" s="155"/>
      <c r="Y37" s="156">
        <f t="shared" si="4"/>
        <v>0.32258064516129031</v>
      </c>
      <c r="Z37" s="156"/>
      <c r="AA37" s="156"/>
      <c r="AB37" s="156"/>
      <c r="AC37" s="156"/>
      <c r="AD37" s="156"/>
      <c r="AE37" s="157"/>
      <c r="AF37" s="158" t="s">
        <v>64</v>
      </c>
      <c r="AG37" s="159"/>
      <c r="AH37" s="159"/>
      <c r="AI37" s="159"/>
      <c r="AJ37" s="159"/>
      <c r="AK37" s="160"/>
    </row>
    <row r="38" spans="1:37" ht="17.25" x14ac:dyDescent="0.15">
      <c r="A38" s="154" t="s">
        <v>99</v>
      </c>
      <c r="B38" s="154"/>
      <c r="C38" s="154"/>
      <c r="D38" s="154"/>
      <c r="E38" s="154"/>
      <c r="F38" s="155" t="s">
        <v>100</v>
      </c>
      <c r="G38" s="155"/>
      <c r="H38" s="155"/>
      <c r="I38" s="155"/>
      <c r="J38" s="155"/>
      <c r="K38" s="155"/>
      <c r="L38" s="155"/>
      <c r="M38" s="155">
        <v>31</v>
      </c>
      <c r="N38" s="155"/>
      <c r="O38" s="155"/>
      <c r="P38" s="155"/>
      <c r="Q38" s="155"/>
      <c r="R38" s="155"/>
      <c r="S38" s="155">
        <v>9</v>
      </c>
      <c r="T38" s="155"/>
      <c r="U38" s="155"/>
      <c r="V38" s="155"/>
      <c r="W38" s="155"/>
      <c r="X38" s="155"/>
      <c r="Y38" s="156">
        <f t="shared" si="4"/>
        <v>0.29032258064516131</v>
      </c>
      <c r="Z38" s="156"/>
      <c r="AA38" s="156"/>
      <c r="AB38" s="156"/>
      <c r="AC38" s="156"/>
      <c r="AD38" s="156"/>
      <c r="AE38" s="157"/>
      <c r="AF38" s="158" t="s">
        <v>64</v>
      </c>
      <c r="AG38" s="159"/>
      <c r="AH38" s="159"/>
      <c r="AI38" s="159"/>
      <c r="AJ38" s="159"/>
      <c r="AK38" s="160"/>
    </row>
    <row r="39" spans="1:37" ht="17.25" x14ac:dyDescent="0.15">
      <c r="A39" s="154"/>
      <c r="B39" s="154"/>
      <c r="C39" s="154"/>
      <c r="D39" s="154"/>
      <c r="E39" s="154"/>
      <c r="F39" s="155" t="s">
        <v>101</v>
      </c>
      <c r="G39" s="155"/>
      <c r="H39" s="155"/>
      <c r="I39" s="155"/>
      <c r="J39" s="155"/>
      <c r="K39" s="155"/>
      <c r="L39" s="155"/>
      <c r="M39" s="155">
        <v>31</v>
      </c>
      <c r="N39" s="155"/>
      <c r="O39" s="155"/>
      <c r="P39" s="155"/>
      <c r="Q39" s="155"/>
      <c r="R39" s="155"/>
      <c r="S39" s="155">
        <v>9</v>
      </c>
      <c r="T39" s="155"/>
      <c r="U39" s="155"/>
      <c r="V39" s="155"/>
      <c r="W39" s="155"/>
      <c r="X39" s="155"/>
      <c r="Y39" s="156">
        <f t="shared" si="4"/>
        <v>0.29032258064516131</v>
      </c>
      <c r="Z39" s="156"/>
      <c r="AA39" s="156"/>
      <c r="AB39" s="156"/>
      <c r="AC39" s="156"/>
      <c r="AD39" s="156"/>
      <c r="AE39" s="157"/>
      <c r="AF39" s="158" t="s">
        <v>64</v>
      </c>
      <c r="AG39" s="159"/>
      <c r="AH39" s="159"/>
      <c r="AI39" s="159"/>
      <c r="AJ39" s="159"/>
      <c r="AK39" s="160"/>
    </row>
    <row r="40" spans="1:37" ht="17.25" x14ac:dyDescent="0.15">
      <c r="A40" s="154"/>
      <c r="B40" s="154"/>
      <c r="C40" s="154"/>
      <c r="D40" s="154"/>
      <c r="E40" s="154"/>
      <c r="F40" s="155" t="s">
        <v>102</v>
      </c>
      <c r="G40" s="155"/>
      <c r="H40" s="155"/>
      <c r="I40" s="155"/>
      <c r="J40" s="155"/>
      <c r="K40" s="155"/>
      <c r="L40" s="155"/>
      <c r="M40" s="155">
        <v>31</v>
      </c>
      <c r="N40" s="155"/>
      <c r="O40" s="155"/>
      <c r="P40" s="155"/>
      <c r="Q40" s="155"/>
      <c r="R40" s="155"/>
      <c r="S40" s="155">
        <v>9</v>
      </c>
      <c r="T40" s="155"/>
      <c r="U40" s="155"/>
      <c r="V40" s="155"/>
      <c r="W40" s="155"/>
      <c r="X40" s="155"/>
      <c r="Y40" s="156">
        <f t="shared" si="4"/>
        <v>0.29032258064516131</v>
      </c>
      <c r="Z40" s="156"/>
      <c r="AA40" s="156"/>
      <c r="AB40" s="156"/>
      <c r="AC40" s="156"/>
      <c r="AD40" s="156"/>
      <c r="AE40" s="157"/>
      <c r="AF40" s="158" t="s">
        <v>64</v>
      </c>
      <c r="AG40" s="159"/>
      <c r="AH40" s="159"/>
      <c r="AI40" s="159"/>
      <c r="AJ40" s="159"/>
      <c r="AK40" s="160"/>
    </row>
    <row r="41" spans="1:37" ht="17.25" x14ac:dyDescent="0.15">
      <c r="A41" s="154" t="s">
        <v>103</v>
      </c>
      <c r="B41" s="154"/>
      <c r="C41" s="154"/>
      <c r="D41" s="154"/>
      <c r="E41" s="154"/>
      <c r="F41" s="155" t="s">
        <v>104</v>
      </c>
      <c r="G41" s="155"/>
      <c r="H41" s="155"/>
      <c r="I41" s="155"/>
      <c r="J41" s="155"/>
      <c r="K41" s="155"/>
      <c r="L41" s="155"/>
      <c r="M41" s="155">
        <v>0</v>
      </c>
      <c r="N41" s="155"/>
      <c r="O41" s="155"/>
      <c r="P41" s="155"/>
      <c r="Q41" s="155"/>
      <c r="R41" s="155"/>
      <c r="S41" s="155">
        <v>0</v>
      </c>
      <c r="T41" s="155"/>
      <c r="U41" s="155"/>
      <c r="V41" s="155"/>
      <c r="W41" s="155"/>
      <c r="X41" s="155"/>
      <c r="Y41" s="156"/>
      <c r="Z41" s="156"/>
      <c r="AA41" s="156"/>
      <c r="AB41" s="156"/>
      <c r="AC41" s="156"/>
      <c r="AD41" s="156"/>
      <c r="AE41" s="157"/>
      <c r="AF41" s="158"/>
      <c r="AG41" s="159"/>
      <c r="AH41" s="159"/>
      <c r="AI41" s="159"/>
      <c r="AJ41" s="159"/>
      <c r="AK41" s="160"/>
    </row>
    <row r="42" spans="1:37" ht="17.25" x14ac:dyDescent="0.15">
      <c r="A42" s="154" t="s">
        <v>105</v>
      </c>
      <c r="B42" s="154"/>
      <c r="C42" s="154"/>
      <c r="D42" s="154"/>
      <c r="E42" s="154"/>
      <c r="F42" s="155" t="s">
        <v>106</v>
      </c>
      <c r="G42" s="155"/>
      <c r="H42" s="155"/>
      <c r="I42" s="155"/>
      <c r="J42" s="155"/>
      <c r="K42" s="155"/>
      <c r="L42" s="155"/>
      <c r="M42" s="155">
        <v>20</v>
      </c>
      <c r="N42" s="155"/>
      <c r="O42" s="155"/>
      <c r="P42" s="155"/>
      <c r="Q42" s="155"/>
      <c r="R42" s="155"/>
      <c r="S42" s="155">
        <v>6</v>
      </c>
      <c r="T42" s="155"/>
      <c r="U42" s="155"/>
      <c r="V42" s="155"/>
      <c r="W42" s="155"/>
      <c r="X42" s="155"/>
      <c r="Y42" s="156">
        <f t="shared" si="4"/>
        <v>0.3</v>
      </c>
      <c r="Z42" s="156"/>
      <c r="AA42" s="156"/>
      <c r="AB42" s="156"/>
      <c r="AC42" s="156"/>
      <c r="AD42" s="156"/>
      <c r="AE42" s="157"/>
      <c r="AF42" s="179" t="s">
        <v>64</v>
      </c>
      <c r="AG42" s="180"/>
      <c r="AH42" s="180"/>
      <c r="AI42" s="180"/>
      <c r="AJ42" s="180"/>
      <c r="AK42" s="181"/>
    </row>
    <row r="43" spans="1:37" ht="17.25" x14ac:dyDescent="0.15">
      <c r="A43" s="73"/>
      <c r="B43" s="73"/>
      <c r="C43" s="73"/>
      <c r="D43" s="73"/>
      <c r="E43" s="73"/>
      <c r="F43" s="32"/>
      <c r="G43" s="32"/>
      <c r="H43" s="32"/>
      <c r="I43" s="32"/>
      <c r="J43" s="32"/>
      <c r="K43" s="32"/>
      <c r="L43" s="32"/>
      <c r="M43" s="32"/>
      <c r="N43" s="32"/>
      <c r="O43" s="32"/>
      <c r="P43" s="32"/>
      <c r="Q43" s="32"/>
      <c r="R43" s="32"/>
      <c r="S43" s="32"/>
      <c r="T43" s="32"/>
      <c r="U43" s="32"/>
      <c r="V43" s="32"/>
      <c r="W43" s="32"/>
      <c r="X43" s="32"/>
      <c r="Y43" s="74"/>
      <c r="Z43" s="74"/>
      <c r="AA43" s="74"/>
      <c r="AB43" s="74"/>
      <c r="AC43" s="74"/>
      <c r="AD43" s="74"/>
      <c r="AE43" s="74"/>
      <c r="AF43" s="2"/>
    </row>
    <row r="44" spans="1:37" s="1" customFormat="1" ht="17.25" x14ac:dyDescent="0.15">
      <c r="A44" s="1" t="s">
        <v>111</v>
      </c>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row>
    <row r="45" spans="1:37" s="1" customFormat="1" ht="17.25" x14ac:dyDescent="0.15">
      <c r="A45" s="2"/>
      <c r="B45" s="2"/>
      <c r="C45" s="2"/>
      <c r="D45" s="2"/>
      <c r="E45" s="2"/>
      <c r="F45" s="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2"/>
    </row>
    <row r="46" spans="1:37" s="2" customFormat="1" ht="17.25" x14ac:dyDescent="0.15">
      <c r="A46" s="182" t="s">
        <v>112</v>
      </c>
      <c r="B46" s="182"/>
      <c r="C46" s="182"/>
      <c r="D46" s="182"/>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row>
    <row r="47" spans="1:37" s="2" customFormat="1" ht="17.25" x14ac:dyDescent="0.15">
      <c r="A47" s="182"/>
      <c r="B47" s="182"/>
      <c r="C47" s="182"/>
      <c r="D47" s="182"/>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82"/>
      <c r="AF47" s="182"/>
    </row>
    <row r="48" spans="1:37" ht="17.25" x14ac:dyDescent="0.15">
      <c r="A48" s="2"/>
      <c r="B48" s="2"/>
      <c r="C48" s="2"/>
      <c r="D48" s="2"/>
      <c r="E48" s="2"/>
      <c r="F48" s="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2"/>
    </row>
    <row r="49" spans="1:31" s="1" customFormat="1" ht="17.25" x14ac:dyDescent="0.15">
      <c r="A49" s="1" t="s">
        <v>113</v>
      </c>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row>
    <row r="51" spans="1:31" ht="17.25" x14ac:dyDescent="0.15">
      <c r="A51" s="73" t="s">
        <v>114</v>
      </c>
      <c r="B51" s="3"/>
    </row>
    <row r="53" spans="1:31" ht="17.25" x14ac:dyDescent="0.15">
      <c r="A53" s="75" t="s">
        <v>115</v>
      </c>
      <c r="B53" s="3"/>
    </row>
    <row r="55" spans="1:31" ht="17.25" x14ac:dyDescent="0.15">
      <c r="A55" s="1"/>
    </row>
    <row r="56" spans="1:31" ht="17.25" x14ac:dyDescent="0.15">
      <c r="A56" s="2"/>
    </row>
  </sheetData>
  <mergeCells count="165">
    <mergeCell ref="A46:AF47"/>
    <mergeCell ref="A42:E42"/>
    <mergeCell ref="F42:L42"/>
    <mergeCell ref="M42:R42"/>
    <mergeCell ref="S42:X42"/>
    <mergeCell ref="Y42:AE42"/>
    <mergeCell ref="AF42:AK42"/>
    <mergeCell ref="A41:E41"/>
    <mergeCell ref="F41:L41"/>
    <mergeCell ref="M41:R41"/>
    <mergeCell ref="S41:X41"/>
    <mergeCell ref="Y41:AE41"/>
    <mergeCell ref="AF41:AK41"/>
    <mergeCell ref="A40:E40"/>
    <mergeCell ref="F40:L40"/>
    <mergeCell ref="M40:R40"/>
    <mergeCell ref="S40:X40"/>
    <mergeCell ref="Y40:AE40"/>
    <mergeCell ref="AF40:AK40"/>
    <mergeCell ref="A39:E39"/>
    <mergeCell ref="F39:L39"/>
    <mergeCell ref="M39:R39"/>
    <mergeCell ref="S39:X39"/>
    <mergeCell ref="Y39:AE39"/>
    <mergeCell ref="AF39:AK39"/>
    <mergeCell ref="A38:E38"/>
    <mergeCell ref="F38:L38"/>
    <mergeCell ref="M38:R38"/>
    <mergeCell ref="S38:X38"/>
    <mergeCell ref="Y38:AE38"/>
    <mergeCell ref="AF38:AK38"/>
    <mergeCell ref="A37:E37"/>
    <mergeCell ref="F37:L37"/>
    <mergeCell ref="M37:R37"/>
    <mergeCell ref="S37:X37"/>
    <mergeCell ref="Y37:AE37"/>
    <mergeCell ref="AF37:AK37"/>
    <mergeCell ref="A36:E36"/>
    <mergeCell ref="F36:L36"/>
    <mergeCell ref="M36:R36"/>
    <mergeCell ref="S36:X36"/>
    <mergeCell ref="Y36:AE36"/>
    <mergeCell ref="AF36:AK36"/>
    <mergeCell ref="A35:E35"/>
    <mergeCell ref="F35:L35"/>
    <mergeCell ref="M35:R35"/>
    <mergeCell ref="S35:X35"/>
    <mergeCell ref="Y35:AE35"/>
    <mergeCell ref="AF35:AK35"/>
    <mergeCell ref="A34:E34"/>
    <mergeCell ref="F34:L34"/>
    <mergeCell ref="M34:R34"/>
    <mergeCell ref="S34:X34"/>
    <mergeCell ref="Y34:AE34"/>
    <mergeCell ref="AF34:AK34"/>
    <mergeCell ref="A31:E31"/>
    <mergeCell ref="F31:L31"/>
    <mergeCell ref="M31:R31"/>
    <mergeCell ref="S31:X31"/>
    <mergeCell ref="Y31:AE31"/>
    <mergeCell ref="AF31:AK31"/>
    <mergeCell ref="A30:E30"/>
    <mergeCell ref="F30:L30"/>
    <mergeCell ref="M30:R30"/>
    <mergeCell ref="S30:X30"/>
    <mergeCell ref="Y30:AE30"/>
    <mergeCell ref="AF30:AK30"/>
    <mergeCell ref="A29:E29"/>
    <mergeCell ref="F29:L29"/>
    <mergeCell ref="M29:R29"/>
    <mergeCell ref="S29:X29"/>
    <mergeCell ref="Y29:AE29"/>
    <mergeCell ref="AF29:AK29"/>
    <mergeCell ref="A28:E28"/>
    <mergeCell ref="F28:L28"/>
    <mergeCell ref="M28:R28"/>
    <mergeCell ref="S28:X28"/>
    <mergeCell ref="Y28:AE28"/>
    <mergeCell ref="AF28:AK28"/>
    <mergeCell ref="A27:E27"/>
    <mergeCell ref="F27:L27"/>
    <mergeCell ref="M27:R27"/>
    <mergeCell ref="S27:X27"/>
    <mergeCell ref="Y27:AE27"/>
    <mergeCell ref="AF27:AK27"/>
    <mergeCell ref="A26:E26"/>
    <mergeCell ref="F26:L26"/>
    <mergeCell ref="M26:R26"/>
    <mergeCell ref="S26:X26"/>
    <mergeCell ref="Y26:AE26"/>
    <mergeCell ref="AF26:AK26"/>
    <mergeCell ref="A25:E25"/>
    <mergeCell ref="F25:L25"/>
    <mergeCell ref="M25:R25"/>
    <mergeCell ref="S25:X25"/>
    <mergeCell ref="Y25:AE25"/>
    <mergeCell ref="AF25:AK25"/>
    <mergeCell ref="A24:E24"/>
    <mergeCell ref="F24:L24"/>
    <mergeCell ref="M24:R24"/>
    <mergeCell ref="S24:X24"/>
    <mergeCell ref="Y24:AE24"/>
    <mergeCell ref="AF24:AK24"/>
    <mergeCell ref="A23:E23"/>
    <mergeCell ref="F23:L23"/>
    <mergeCell ref="M23:R23"/>
    <mergeCell ref="S23:X23"/>
    <mergeCell ref="Y23:AE23"/>
    <mergeCell ref="AF23:AK23"/>
    <mergeCell ref="A19:E19"/>
    <mergeCell ref="F19:L19"/>
    <mergeCell ref="M19:R19"/>
    <mergeCell ref="S19:X19"/>
    <mergeCell ref="Y19:AE19"/>
    <mergeCell ref="AF19:AK19"/>
    <mergeCell ref="A18:E18"/>
    <mergeCell ref="F18:L18"/>
    <mergeCell ref="M18:R18"/>
    <mergeCell ref="S18:X18"/>
    <mergeCell ref="Y18:AE18"/>
    <mergeCell ref="AF18:AK18"/>
    <mergeCell ref="A17:E17"/>
    <mergeCell ref="F17:L17"/>
    <mergeCell ref="M17:R17"/>
    <mergeCell ref="S17:X17"/>
    <mergeCell ref="Y17:AE17"/>
    <mergeCell ref="AF17:AK17"/>
    <mergeCell ref="A16:E16"/>
    <mergeCell ref="F16:L16"/>
    <mergeCell ref="M16:R16"/>
    <mergeCell ref="S16:X16"/>
    <mergeCell ref="Y16:AE16"/>
    <mergeCell ref="AF16:AK16"/>
    <mergeCell ref="A15:E15"/>
    <mergeCell ref="F15:L15"/>
    <mergeCell ref="M15:R15"/>
    <mergeCell ref="S15:X15"/>
    <mergeCell ref="Y15:AE15"/>
    <mergeCell ref="AF15:AK15"/>
    <mergeCell ref="A14:E14"/>
    <mergeCell ref="F14:L14"/>
    <mergeCell ref="M14:R14"/>
    <mergeCell ref="S14:X14"/>
    <mergeCell ref="Y14:AE14"/>
    <mergeCell ref="AF14:AK14"/>
    <mergeCell ref="Y13:AE13"/>
    <mergeCell ref="AF13:AK13"/>
    <mergeCell ref="Y11:AE11"/>
    <mergeCell ref="AF11:AK11"/>
    <mergeCell ref="A12:E12"/>
    <mergeCell ref="F12:L12"/>
    <mergeCell ref="M12:R12"/>
    <mergeCell ref="S12:X12"/>
    <mergeCell ref="Y12:AE12"/>
    <mergeCell ref="AF12:AK12"/>
    <mergeCell ref="B5:M5"/>
    <mergeCell ref="B8:M8"/>
    <mergeCell ref="A11:E11"/>
    <mergeCell ref="F11:L11"/>
    <mergeCell ref="M11:R11"/>
    <mergeCell ref="S11:X11"/>
    <mergeCell ref="A13:E13"/>
    <mergeCell ref="F13:L13"/>
    <mergeCell ref="M13:R13"/>
    <mergeCell ref="S13:X13"/>
  </mergeCells>
  <phoneticPr fontId="2"/>
  <dataValidations count="3">
    <dataValidation type="list" allowBlank="1" showInputMessage="1" showErrorMessage="1" sqref="AF24:AK31 AF12:AK19 AF35:AK42" xr:uid="{00000000-0002-0000-0100-000000000000}">
      <formula1>"〇,×"</formula1>
    </dataValidation>
    <dataValidation type="list" allowBlank="1" showInputMessage="1" showErrorMessage="1" sqref="B8:M8" xr:uid="{00000000-0002-0000-0100-000001000000}">
      <formula1>"通期単位における週休２日達成,通期単位における週休２日達成していない"</formula1>
    </dataValidation>
    <dataValidation type="list" allowBlank="1" showInputMessage="1" showErrorMessage="1" sqref="B5:B6 B9" xr:uid="{00000000-0002-0000-0100-000002000000}">
      <formula1>"月単位における週休２日達成,月単位における週休２日達成していない"</formula1>
    </dataValidation>
  </dataValidations>
  <pageMargins left="0.31496062992125984" right="0.31496062992125984" top="0.74803149606299213" bottom="0.55118110236220474" header="0.31496062992125984" footer="0.31496062992125984"/>
  <pageSetup paperSize="9" scale="7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10"/>
  <sheetViews>
    <sheetView showGridLines="0" workbookViewId="0">
      <selection activeCell="C23" sqref="C23"/>
    </sheetView>
  </sheetViews>
  <sheetFormatPr defaultRowHeight="13.5" x14ac:dyDescent="0.15"/>
  <cols>
    <col min="1" max="1" width="12.125" customWidth="1"/>
    <col min="2" max="2" width="3.375" bestFit="1" customWidth="1"/>
    <col min="3" max="3" width="31.625" customWidth="1"/>
    <col min="4" max="4" width="3.375" bestFit="1" customWidth="1"/>
    <col min="5" max="5" width="26" bestFit="1" customWidth="1"/>
  </cols>
  <sheetData>
    <row r="2" spans="1:5" x14ac:dyDescent="0.15">
      <c r="A2" s="8" t="s">
        <v>10</v>
      </c>
      <c r="B2" s="104" t="s">
        <v>17</v>
      </c>
      <c r="C2" s="105"/>
      <c r="D2" s="104" t="s">
        <v>18</v>
      </c>
      <c r="E2" s="105"/>
    </row>
    <row r="3" spans="1:5" x14ac:dyDescent="0.15">
      <c r="A3" s="9" t="s">
        <v>0</v>
      </c>
      <c r="B3" s="10" t="s">
        <v>23</v>
      </c>
      <c r="C3" s="11" t="s">
        <v>29</v>
      </c>
      <c r="D3" s="10" t="s">
        <v>35</v>
      </c>
      <c r="E3" s="11" t="s">
        <v>38</v>
      </c>
    </row>
    <row r="4" spans="1:5" x14ac:dyDescent="0.15">
      <c r="A4" s="9" t="s">
        <v>1</v>
      </c>
      <c r="B4" s="10" t="s">
        <v>24</v>
      </c>
      <c r="C4" s="11" t="s">
        <v>30</v>
      </c>
      <c r="D4" s="10" t="s">
        <v>36</v>
      </c>
      <c r="E4" s="11" t="s">
        <v>39</v>
      </c>
    </row>
    <row r="5" spans="1:5" x14ac:dyDescent="0.15">
      <c r="A5" s="9" t="s">
        <v>11</v>
      </c>
      <c r="B5" s="10" t="s">
        <v>25</v>
      </c>
      <c r="C5" s="11" t="s">
        <v>31</v>
      </c>
      <c r="D5" s="10" t="s">
        <v>37</v>
      </c>
      <c r="E5" s="11" t="s">
        <v>40</v>
      </c>
    </row>
    <row r="6" spans="1:5" x14ac:dyDescent="0.15">
      <c r="A6" s="9" t="s">
        <v>12</v>
      </c>
      <c r="B6" s="10" t="s">
        <v>26</v>
      </c>
      <c r="C6" s="11" t="s">
        <v>32</v>
      </c>
      <c r="D6" s="10"/>
      <c r="E6" s="11"/>
    </row>
    <row r="7" spans="1:5" x14ac:dyDescent="0.15">
      <c r="A7" s="9" t="s">
        <v>13</v>
      </c>
      <c r="B7" s="10" t="s">
        <v>27</v>
      </c>
      <c r="C7" s="11" t="s">
        <v>33</v>
      </c>
      <c r="D7" s="10"/>
      <c r="E7" s="11"/>
    </row>
    <row r="8" spans="1:5" x14ac:dyDescent="0.15">
      <c r="A8" s="9" t="s">
        <v>14</v>
      </c>
      <c r="B8" s="10" t="s">
        <v>28</v>
      </c>
      <c r="C8" s="11" t="s">
        <v>34</v>
      </c>
      <c r="D8" s="10"/>
      <c r="E8" s="11"/>
    </row>
    <row r="9" spans="1:5" x14ac:dyDescent="0.15">
      <c r="A9" s="6" t="s">
        <v>15</v>
      </c>
      <c r="B9" s="10" t="s">
        <v>48</v>
      </c>
      <c r="C9" s="11" t="s">
        <v>49</v>
      </c>
      <c r="D9" s="12"/>
      <c r="E9" s="13"/>
    </row>
    <row r="10" spans="1:5" x14ac:dyDescent="0.15">
      <c r="B10" s="24"/>
      <c r="C10" s="24"/>
    </row>
  </sheetData>
  <mergeCells count="2">
    <mergeCell ref="B2:C2"/>
    <mergeCell ref="D2:E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別添２</vt:lpstr>
      <vt:lpstr>別添３</vt:lpstr>
      <vt:lpstr>別添４</vt:lpstr>
      <vt:lpstr>プルダウン</vt:lpstr>
      <vt:lpstr>別添３!Print_Area</vt:lpstr>
      <vt:lpstr>別添４!Print_Area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矢澤 成尚</cp:lastModifiedBy>
  <cp:lastPrinted>2024-09-25T08:40:16Z</cp:lastPrinted>
  <dcterms:created xsi:type="dcterms:W3CDTF">2018-02-16T01:15:16Z</dcterms:created>
  <dcterms:modified xsi:type="dcterms:W3CDTF">2024-10-10T07:22:06Z</dcterms:modified>
</cp:coreProperties>
</file>